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740" tabRatio="777" activeTab="0"/>
  </bookViews>
  <sheets>
    <sheet name="BOYS" sheetId="1" r:id="rId1"/>
    <sheet name="GIRLS" sheetId="2" r:id="rId2"/>
    <sheet name="COMBINED" sheetId="3" r:id="rId3"/>
  </sheets>
  <definedNames>
    <definedName name="_xlnm.Print_Area" localSheetId="0">'BOYS'!$D$11:$M$61</definedName>
    <definedName name="_xlnm.Print_Area" localSheetId="2">'COMBINED'!$C$11:$L$117</definedName>
    <definedName name="_xlnm.Print_Area" localSheetId="1">'GIRLS'!$D$11:$M$68</definedName>
  </definedNames>
  <calcPr fullCalcOnLoad="1"/>
</workbook>
</file>

<file path=xl/sharedStrings.xml><?xml version="1.0" encoding="utf-8"?>
<sst xmlns="http://schemas.openxmlformats.org/spreadsheetml/2006/main" count="1528" uniqueCount="768">
  <si>
    <t>Department of Education</t>
  </si>
  <si>
    <t>Region X</t>
  </si>
  <si>
    <t>Division of Cagayan de Oro City</t>
  </si>
  <si>
    <t>South District</t>
  </si>
  <si>
    <t>INDAHAG ELEMENTARY SCHOOL</t>
  </si>
  <si>
    <t>NUTRITIONAL STATUS REPORT</t>
  </si>
  <si>
    <t>Birthday</t>
  </si>
  <si>
    <t>Age as of Date of Weighing</t>
  </si>
  <si>
    <t>Body Mass Index</t>
  </si>
  <si>
    <t>Nutritional Status</t>
  </si>
  <si>
    <t>NUTRITIONAL STATUS</t>
  </si>
  <si>
    <t>Prepared by:</t>
  </si>
  <si>
    <t>MALE</t>
  </si>
  <si>
    <t>FEMALE</t>
  </si>
  <si>
    <t>TOTAL</t>
  </si>
  <si>
    <t>Class Adviser</t>
  </si>
  <si>
    <t>5:00</t>
  </si>
  <si>
    <t>5:01</t>
  </si>
  <si>
    <t>5:02</t>
  </si>
  <si>
    <t>5:03</t>
  </si>
  <si>
    <t>5:04</t>
  </si>
  <si>
    <t>5:05</t>
  </si>
  <si>
    <t>5:06</t>
  </si>
  <si>
    <t>5:07</t>
  </si>
  <si>
    <t>5:08</t>
  </si>
  <si>
    <t>5:09</t>
  </si>
  <si>
    <t>5:10</t>
  </si>
  <si>
    <t>5:11</t>
  </si>
  <si>
    <t>6:00</t>
  </si>
  <si>
    <t>6:01</t>
  </si>
  <si>
    <t>6:02</t>
  </si>
  <si>
    <t>6:03</t>
  </si>
  <si>
    <t>6:04</t>
  </si>
  <si>
    <t>6:05</t>
  </si>
  <si>
    <t>6:06</t>
  </si>
  <si>
    <t>6:07</t>
  </si>
  <si>
    <t>6:08</t>
  </si>
  <si>
    <t>6:09</t>
  </si>
  <si>
    <t>6:10</t>
  </si>
  <si>
    <t>6:11</t>
  </si>
  <si>
    <t>7:00</t>
  </si>
  <si>
    <t>7:01</t>
  </si>
  <si>
    <t>7:02</t>
  </si>
  <si>
    <t>7:03</t>
  </si>
  <si>
    <t>7:04</t>
  </si>
  <si>
    <t>7:05</t>
  </si>
  <si>
    <t>7:06</t>
  </si>
  <si>
    <t>7:07</t>
  </si>
  <si>
    <t>7:08</t>
  </si>
  <si>
    <t>7:09</t>
  </si>
  <si>
    <t>7:10</t>
  </si>
  <si>
    <t>7:11</t>
  </si>
  <si>
    <t>8:00</t>
  </si>
  <si>
    <t>8:01</t>
  </si>
  <si>
    <t>8:02</t>
  </si>
  <si>
    <t>8:03</t>
  </si>
  <si>
    <t>8:04</t>
  </si>
  <si>
    <t>8:05</t>
  </si>
  <si>
    <t>8:06</t>
  </si>
  <si>
    <t>8:07</t>
  </si>
  <si>
    <t>8:08</t>
  </si>
  <si>
    <t>8:09</t>
  </si>
  <si>
    <t>8:10</t>
  </si>
  <si>
    <t>8:11</t>
  </si>
  <si>
    <t>9:00</t>
  </si>
  <si>
    <t>9:01</t>
  </si>
  <si>
    <t>9:02</t>
  </si>
  <si>
    <t>9:03</t>
  </si>
  <si>
    <t>9:04</t>
  </si>
  <si>
    <t>9:05</t>
  </si>
  <si>
    <t>9:06</t>
  </si>
  <si>
    <t>9:07</t>
  </si>
  <si>
    <t>9:08</t>
  </si>
  <si>
    <t>9:09</t>
  </si>
  <si>
    <t>9:10</t>
  </si>
  <si>
    <t>9:11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</si>
  <si>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</si>
  <si>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</si>
  <si>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</si>
  <si>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</si>
  <si>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</si>
  <si>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</si>
  <si>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</si>
  <si>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</si>
  <si>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</si>
  <si>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</si>
  <si>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</si>
  <si>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</si>
  <si>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11:00</t>
  </si>
  <si>
    <t>11:01</t>
  </si>
  <si>
    <t>11:02</t>
  </si>
  <si>
    <t>11:03</t>
  </si>
  <si>
    <t>11:04</t>
  </si>
  <si>
    <t>11:05</t>
  </si>
  <si>
    <t>11:06</t>
  </si>
  <si>
    <t>11:07</t>
  </si>
  <si>
    <t>11:08</t>
  </si>
  <si>
    <t>11:09</t>
  </si>
  <si>
    <t>11:10</t>
  </si>
  <si>
    <t>11:11</t>
  </si>
  <si>
    <t>12:00</t>
  </si>
  <si>
    <t>12:01</t>
  </si>
  <si>
    <t>12:02</t>
  </si>
  <si>
    <t>12:03</t>
  </si>
  <si>
    <t>12:04</t>
  </si>
  <si>
    <t>12:05</t>
  </si>
  <si>
    <t>12:06</t>
  </si>
  <si>
    <t>12:07</t>
  </si>
  <si>
    <t>12:08</t>
  </si>
  <si>
    <t>12:09</t>
  </si>
  <si>
    <t>12:10</t>
  </si>
  <si>
    <t>12:11</t>
  </si>
  <si>
    <t>13:00</t>
  </si>
  <si>
    <t>13:01</t>
  </si>
  <si>
    <t>13:02</t>
  </si>
  <si>
    <t>13:03</t>
  </si>
  <si>
    <t>13:04</t>
  </si>
  <si>
    <t>13:05</t>
  </si>
  <si>
    <t>13:06</t>
  </si>
  <si>
    <t>13:07</t>
  </si>
  <si>
    <t>13:08</t>
  </si>
  <si>
    <t>13:09</t>
  </si>
  <si>
    <t>13:10</t>
  </si>
  <si>
    <t>13:11</t>
  </si>
  <si>
    <t>14:00</t>
  </si>
  <si>
    <t>14:01</t>
  </si>
  <si>
    <t>14:02</t>
  </si>
  <si>
    <t>14:03</t>
  </si>
  <si>
    <t>14:04</t>
  </si>
  <si>
    <t>14:05</t>
  </si>
  <si>
    <t>14:06</t>
  </si>
  <si>
    <t>14:07</t>
  </si>
  <si>
    <t>14:08</t>
  </si>
  <si>
    <t>14:09</t>
  </si>
  <si>
    <t>14:10</t>
  </si>
  <si>
    <t>14:11</t>
  </si>
  <si>
    <t>15:00</t>
  </si>
  <si>
    <t>15:01</t>
  </si>
  <si>
    <t>15:02</t>
  </si>
  <si>
    <t>15:03</t>
  </si>
  <si>
    <t>15:04</t>
  </si>
  <si>
    <t>15:05</t>
  </si>
  <si>
    <t>15:06</t>
  </si>
  <si>
    <t>15:07</t>
  </si>
  <si>
    <t>15:08</t>
  </si>
  <si>
    <t>15:09</t>
  </si>
  <si>
    <t>15:10</t>
  </si>
  <si>
    <t>15:11</t>
  </si>
  <si>
    <t>16:00</t>
  </si>
  <si>
    <t>16:01</t>
  </si>
  <si>
    <t>16:02</t>
  </si>
  <si>
    <t>16:03</t>
  </si>
  <si>
    <t>16:04</t>
  </si>
  <si>
    <t>16:05</t>
  </si>
  <si>
    <t>16:06</t>
  </si>
  <si>
    <t>16:07</t>
  </si>
  <si>
    <t>16:08</t>
  </si>
  <si>
    <t>16:09</t>
  </si>
  <si>
    <t>16:10</t>
  </si>
  <si>
    <t>16:11</t>
  </si>
  <si>
    <t>17:00</t>
  </si>
  <si>
    <t>17:01</t>
  </si>
  <si>
    <t>17:02</t>
  </si>
  <si>
    <t>17:03</t>
  </si>
  <si>
    <t>17:04</t>
  </si>
  <si>
    <t>17:05</t>
  </si>
  <si>
    <t>17:06</t>
  </si>
  <si>
    <t>17:07</t>
  </si>
  <si>
    <t>17:08</t>
  </si>
  <si>
    <t>17:09</t>
  </si>
  <si>
    <t>17:10</t>
  </si>
  <si>
    <t>17:11</t>
  </si>
  <si>
    <t>18:00</t>
  </si>
  <si>
    <t>18:01</t>
  </si>
  <si>
    <t>18:02</t>
  </si>
  <si>
    <t>18:03</t>
  </si>
  <si>
    <t>18:04</t>
  </si>
  <si>
    <t>18:05</t>
  </si>
  <si>
    <t>18:06</t>
  </si>
  <si>
    <t>18:07</t>
  </si>
  <si>
    <t>18:08</t>
  </si>
  <si>
    <t>18:09</t>
  </si>
  <si>
    <t>18:10</t>
  </si>
  <si>
    <t>18:11</t>
  </si>
  <si>
    <t>19:00</t>
  </si>
  <si>
    <t>Severely Wasted (SW)</t>
  </si>
  <si>
    <t>Wasted (W)</t>
  </si>
  <si>
    <t>Normal (N)</t>
  </si>
  <si>
    <t>Overweight (OW)</t>
  </si>
  <si>
    <t>Obese (OB)</t>
  </si>
  <si>
    <t>Summary:</t>
  </si>
  <si>
    <t xml:space="preserve">       Print this in a long bond paper.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</si>
  <si>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</si>
  <si>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</si>
  <si>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</si>
  <si>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</si>
  <si>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</si>
  <si>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</si>
  <si>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</si>
  <si>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</si>
  <si>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</si>
  <si>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</si>
  <si>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</si>
  <si>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</si>
  <si>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</si>
  <si>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</si>
  <si>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</si>
  <si>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</si>
  <si>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</si>
  <si>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</si>
  <si>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</si>
  <si>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</si>
  <si>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</si>
  <si>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</si>
  <si>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</si>
  <si>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</si>
  <si>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</si>
  <si>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</si>
  <si>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</si>
  <si>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</si>
  <si>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</si>
  <si>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</si>
  <si>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</si>
  <si>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</si>
  <si>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</si>
  <si>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</si>
  <si>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</si>
  <si>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Underage</t>
  </si>
  <si>
    <t>Overage</t>
  </si>
  <si>
    <t>19:01</t>
  </si>
  <si>
    <t>19:02</t>
  </si>
  <si>
    <t>19:03</t>
  </si>
  <si>
    <t>19:04</t>
  </si>
  <si>
    <t>19:05</t>
  </si>
  <si>
    <t>19:06</t>
  </si>
  <si>
    <t>19:07</t>
  </si>
  <si>
    <t>19:08</t>
  </si>
  <si>
    <t>19:09</t>
  </si>
  <si>
    <t>19:10</t>
  </si>
  <si>
    <t>19:11</t>
  </si>
  <si>
    <t>20:00</t>
  </si>
  <si>
    <t>20:01</t>
  </si>
  <si>
    <t>20:02</t>
  </si>
  <si>
    <t>20:03</t>
  </si>
  <si>
    <t>20:04</t>
  </si>
  <si>
    <t>20:05</t>
  </si>
  <si>
    <t>20:06</t>
  </si>
  <si>
    <t>20:07</t>
  </si>
  <si>
    <t>20:08</t>
  </si>
  <si>
    <t>20:09</t>
  </si>
  <si>
    <t>20:10</t>
  </si>
  <si>
    <t>20:11</t>
  </si>
  <si>
    <t>21:00</t>
  </si>
  <si>
    <t>21:01</t>
  </si>
  <si>
    <t>21:02</t>
  </si>
  <si>
    <t>21:03</t>
  </si>
  <si>
    <t>21:04</t>
  </si>
  <si>
    <t>21:05</t>
  </si>
  <si>
    <t>21:06</t>
  </si>
  <si>
    <t>21:07</t>
  </si>
  <si>
    <t>21:08</t>
  </si>
  <si>
    <t>21:09</t>
  </si>
  <si>
    <t>21:10</t>
  </si>
  <si>
    <t>21:11</t>
  </si>
  <si>
    <t>22:00</t>
  </si>
  <si>
    <t>22:01</t>
  </si>
  <si>
    <t>22:02</t>
  </si>
  <si>
    <t>22:03</t>
  </si>
  <si>
    <t>22:04</t>
  </si>
  <si>
    <t>22:05</t>
  </si>
  <si>
    <t>22:06</t>
  </si>
  <si>
    <t>22:07</t>
  </si>
  <si>
    <t>22:08</t>
  </si>
  <si>
    <t>22:09</t>
  </si>
  <si>
    <t>22:10</t>
  </si>
  <si>
    <t>22:11</t>
  </si>
  <si>
    <t>23:00</t>
  </si>
  <si>
    <t>23:01</t>
  </si>
  <si>
    <t>23:02</t>
  </si>
  <si>
    <t>23:03</t>
  </si>
  <si>
    <t>23:04</t>
  </si>
  <si>
    <t>23:05</t>
  </si>
  <si>
    <t>23:06</t>
  </si>
  <si>
    <t>23:07</t>
  </si>
  <si>
    <t>23:08</t>
  </si>
  <si>
    <t>23:09</t>
  </si>
  <si>
    <t>23:10</t>
  </si>
  <si>
    <t>23:11</t>
  </si>
  <si>
    <t>24:00</t>
  </si>
  <si>
    <t>24:01</t>
  </si>
  <si>
    <t>24:02</t>
  </si>
  <si>
    <t>24:03</t>
  </si>
  <si>
    <t>24:04</t>
  </si>
  <si>
    <t>24:05</t>
  </si>
  <si>
    <t>24:06</t>
  </si>
  <si>
    <t>24:07</t>
  </si>
  <si>
    <t>24:08</t>
  </si>
  <si>
    <t>24:09</t>
  </si>
  <si>
    <t>24:10</t>
  </si>
  <si>
    <t>24:11</t>
  </si>
  <si>
    <t>25:00</t>
  </si>
  <si>
    <t>25:01</t>
  </si>
  <si>
    <t>25:02</t>
  </si>
  <si>
    <t>25:03</t>
  </si>
  <si>
    <t>25:04</t>
  </si>
  <si>
    <t>25:05</t>
  </si>
  <si>
    <t>25:06</t>
  </si>
  <si>
    <t>25:07</t>
  </si>
  <si>
    <t>25:08</t>
  </si>
  <si>
    <t>25:09</t>
  </si>
  <si>
    <t>25:10</t>
  </si>
  <si>
    <t>25:11</t>
  </si>
  <si>
    <t>26:00</t>
  </si>
  <si>
    <t>26:01</t>
  </si>
  <si>
    <t>26:02</t>
  </si>
  <si>
    <t>26:03</t>
  </si>
  <si>
    <t>26:04</t>
  </si>
  <si>
    <t>26:05</t>
  </si>
  <si>
    <t>26:06</t>
  </si>
  <si>
    <t>26:07</t>
  </si>
  <si>
    <t>26:08</t>
  </si>
  <si>
    <t>26:09</t>
  </si>
  <si>
    <t>26:10</t>
  </si>
  <si>
    <t>26:11</t>
  </si>
  <si>
    <t>27:00</t>
  </si>
  <si>
    <t>27:01</t>
  </si>
  <si>
    <t>27:02</t>
  </si>
  <si>
    <t>27:03</t>
  </si>
  <si>
    <t>27:04</t>
  </si>
  <si>
    <t>27:05</t>
  </si>
  <si>
    <t>27:06</t>
  </si>
  <si>
    <t>27:07</t>
  </si>
  <si>
    <t>27:08</t>
  </si>
  <si>
    <t>27:09</t>
  </si>
  <si>
    <t>27:10</t>
  </si>
  <si>
    <t>27:11</t>
  </si>
  <si>
    <t>28:00</t>
  </si>
  <si>
    <t>28:01</t>
  </si>
  <si>
    <t>28:02</t>
  </si>
  <si>
    <t>28:03</t>
  </si>
  <si>
    <t>28:04</t>
  </si>
  <si>
    <t>28:05</t>
  </si>
  <si>
    <t>28:06</t>
  </si>
  <si>
    <t>28:07</t>
  </si>
  <si>
    <t>28:08</t>
  </si>
  <si>
    <t>28:09</t>
  </si>
  <si>
    <t>28:10</t>
  </si>
  <si>
    <t>28:11</t>
  </si>
  <si>
    <t>29:00</t>
  </si>
  <si>
    <t>29:01</t>
  </si>
  <si>
    <t>29:02</t>
  </si>
  <si>
    <t>29:03</t>
  </si>
  <si>
    <t>29:04</t>
  </si>
  <si>
    <t>29:05</t>
  </si>
  <si>
    <t>29:06</t>
  </si>
  <si>
    <t>29:07</t>
  </si>
  <si>
    <t>29:08</t>
  </si>
  <si>
    <t>29:09</t>
  </si>
  <si>
    <t>29:10</t>
  </si>
  <si>
    <t>29:11</t>
  </si>
  <si>
    <t>30:00</t>
  </si>
  <si>
    <t>30:01</t>
  </si>
  <si>
    <t>30:02</t>
  </si>
  <si>
    <t>30:03</t>
  </si>
  <si>
    <t>30:04</t>
  </si>
  <si>
    <t>30:05</t>
  </si>
  <si>
    <t>30:06</t>
  </si>
  <si>
    <t>30:07</t>
  </si>
  <si>
    <t>30:08</t>
  </si>
  <si>
    <t>30:09</t>
  </si>
  <si>
    <t>30:10</t>
  </si>
  <si>
    <t>30:11</t>
  </si>
  <si>
    <t>31:00</t>
  </si>
  <si>
    <t>31:01</t>
  </si>
  <si>
    <t>31:02</t>
  </si>
  <si>
    <t>31:03</t>
  </si>
  <si>
    <t>31:04</t>
  </si>
  <si>
    <t>31:05</t>
  </si>
  <si>
    <t>31:06</t>
  </si>
  <si>
    <t>31:07</t>
  </si>
  <si>
    <t>31:08</t>
  </si>
  <si>
    <t>31:09</t>
  </si>
  <si>
    <t>31:10</t>
  </si>
  <si>
    <t>31:11</t>
  </si>
  <si>
    <t>32:00</t>
  </si>
  <si>
    <t>32:01</t>
  </si>
  <si>
    <t>32:02</t>
  </si>
  <si>
    <t>32:03</t>
  </si>
  <si>
    <t>32:04</t>
  </si>
  <si>
    <t>32:05</t>
  </si>
  <si>
    <t>32:06</t>
  </si>
  <si>
    <t>32:07</t>
  </si>
  <si>
    <t>32:08</t>
  </si>
  <si>
    <t>32:09</t>
  </si>
  <si>
    <t>32:10</t>
  </si>
  <si>
    <t>32:11</t>
  </si>
  <si>
    <t>33:00</t>
  </si>
  <si>
    <t>33:01</t>
  </si>
  <si>
    <t>33:02</t>
  </si>
  <si>
    <t>33:03</t>
  </si>
  <si>
    <t>33:04</t>
  </si>
  <si>
    <t>33:05</t>
  </si>
  <si>
    <t>33:06</t>
  </si>
  <si>
    <t>33:07</t>
  </si>
  <si>
    <t>33:08</t>
  </si>
  <si>
    <t>33:09</t>
  </si>
  <si>
    <t>33:10</t>
  </si>
  <si>
    <t>33:11</t>
  </si>
  <si>
    <t>34:00</t>
  </si>
  <si>
    <t>34:01</t>
  </si>
  <si>
    <t>34:02</t>
  </si>
  <si>
    <t>34:03</t>
  </si>
  <si>
    <t>34:04</t>
  </si>
  <si>
    <t>34:05</t>
  </si>
  <si>
    <t>34:06</t>
  </si>
  <si>
    <t>34:07</t>
  </si>
  <si>
    <t>34:08</t>
  </si>
  <si>
    <t>34:09</t>
  </si>
  <si>
    <t>34:10</t>
  </si>
  <si>
    <t>34:11</t>
  </si>
  <si>
    <t>35:00</t>
  </si>
  <si>
    <t>35:01</t>
  </si>
  <si>
    <t>35:02</t>
  </si>
  <si>
    <t>35:03</t>
  </si>
  <si>
    <t>35:04</t>
  </si>
  <si>
    <t>35:05</t>
  </si>
  <si>
    <t>35:06</t>
  </si>
  <si>
    <t>35:07</t>
  </si>
  <si>
    <t>35:08</t>
  </si>
  <si>
    <t>35:09</t>
  </si>
  <si>
    <t>35:10</t>
  </si>
  <si>
    <t>35:11</t>
  </si>
  <si>
    <t>36:00</t>
  </si>
  <si>
    <t>36:01</t>
  </si>
  <si>
    <t>36:02</t>
  </si>
  <si>
    <t>36:03</t>
  </si>
  <si>
    <t>36:04</t>
  </si>
  <si>
    <t>36:05</t>
  </si>
  <si>
    <t>36:06</t>
  </si>
  <si>
    <t>36:07</t>
  </si>
  <si>
    <t>36:08</t>
  </si>
  <si>
    <t>36:09</t>
  </si>
  <si>
    <t>36:10</t>
  </si>
  <si>
    <t>36:11</t>
  </si>
  <si>
    <t>37:00</t>
  </si>
  <si>
    <t>37:01</t>
  </si>
  <si>
    <t>37:02</t>
  </si>
  <si>
    <t>37:03</t>
  </si>
  <si>
    <t>37:04</t>
  </si>
  <si>
    <t>37:05</t>
  </si>
  <si>
    <t>37:06</t>
  </si>
  <si>
    <t>37:07</t>
  </si>
  <si>
    <t>37:08</t>
  </si>
  <si>
    <t>37:09</t>
  </si>
  <si>
    <t>37:10</t>
  </si>
  <si>
    <t>37:11</t>
  </si>
  <si>
    <t>38:00</t>
  </si>
  <si>
    <t>38:01</t>
  </si>
  <si>
    <t>38:02</t>
  </si>
  <si>
    <t>38:03</t>
  </si>
  <si>
    <t>38:04</t>
  </si>
  <si>
    <t>38:05</t>
  </si>
  <si>
    <t>38:06</t>
  </si>
  <si>
    <t>38:07</t>
  </si>
  <si>
    <t>38:08</t>
  </si>
  <si>
    <t>38:09</t>
  </si>
  <si>
    <t>38:10</t>
  </si>
  <si>
    <t>38:11</t>
  </si>
  <si>
    <t>39:00</t>
  </si>
  <si>
    <t>39:01</t>
  </si>
  <si>
    <t>39:02</t>
  </si>
  <si>
    <t>39:03</t>
  </si>
  <si>
    <t>39:04</t>
  </si>
  <si>
    <t>39:05</t>
  </si>
  <si>
    <t>39:06</t>
  </si>
  <si>
    <t>39:07</t>
  </si>
  <si>
    <t>39:08</t>
  </si>
  <si>
    <t>39:09</t>
  </si>
  <si>
    <t>39:10</t>
  </si>
  <si>
    <t>39:11</t>
  </si>
  <si>
    <t>40:00</t>
  </si>
  <si>
    <t>40:01</t>
  </si>
  <si>
    <t>40:02</t>
  </si>
  <si>
    <t>40:03</t>
  </si>
  <si>
    <t>40:04</t>
  </si>
  <si>
    <t>40:05</t>
  </si>
  <si>
    <t>40:06</t>
  </si>
  <si>
    <t>40:07</t>
  </si>
  <si>
    <t>40:08</t>
  </si>
  <si>
    <t>40:09</t>
  </si>
  <si>
    <t>40:10</t>
  </si>
  <si>
    <t>40:11</t>
  </si>
  <si>
    <t>41:00</t>
  </si>
  <si>
    <t>41:01</t>
  </si>
  <si>
    <t>41:02</t>
  </si>
  <si>
    <t>41:03</t>
  </si>
  <si>
    <t>41:04</t>
  </si>
  <si>
    <t>41:05</t>
  </si>
  <si>
    <t>41:06</t>
  </si>
  <si>
    <t>41:07</t>
  </si>
  <si>
    <t>41:08</t>
  </si>
  <si>
    <t>41:09</t>
  </si>
  <si>
    <t>41:10</t>
  </si>
  <si>
    <t>41:11</t>
  </si>
  <si>
    <t>42:00</t>
  </si>
  <si>
    <t>42:01</t>
  </si>
  <si>
    <t>42:02</t>
  </si>
  <si>
    <t>42:03</t>
  </si>
  <si>
    <t>42:04</t>
  </si>
  <si>
    <t>42:05</t>
  </si>
  <si>
    <t>42:06</t>
  </si>
  <si>
    <t>42:07</t>
  </si>
  <si>
    <t>42:08</t>
  </si>
  <si>
    <t>42:09</t>
  </si>
  <si>
    <t>42:10</t>
  </si>
  <si>
    <t>42:11</t>
  </si>
  <si>
    <t>43:00</t>
  </si>
  <si>
    <t>43:01</t>
  </si>
  <si>
    <t>43:02</t>
  </si>
  <si>
    <t>43:03</t>
  </si>
  <si>
    <t>43:04</t>
  </si>
  <si>
    <t>43:05</t>
  </si>
  <si>
    <t>43:06</t>
  </si>
  <si>
    <t>43:07</t>
  </si>
  <si>
    <t>43:08</t>
  </si>
  <si>
    <t>43:09</t>
  </si>
  <si>
    <t>43:10</t>
  </si>
  <si>
    <t>43:11</t>
  </si>
  <si>
    <t>44:00</t>
  </si>
  <si>
    <t>44:01</t>
  </si>
  <si>
    <t>44:02</t>
  </si>
  <si>
    <t>44:03</t>
  </si>
  <si>
    <t>44:04</t>
  </si>
  <si>
    <t>44:05</t>
  </si>
  <si>
    <t>44:06</t>
  </si>
  <si>
    <t>44:07</t>
  </si>
  <si>
    <t>44:08</t>
  </si>
  <si>
    <t>44:09</t>
  </si>
  <si>
    <t>44:10</t>
  </si>
  <si>
    <t>44:11</t>
  </si>
  <si>
    <t>45:00</t>
  </si>
  <si>
    <t>45:01</t>
  </si>
  <si>
    <t>45:02</t>
  </si>
  <si>
    <t>45:03</t>
  </si>
  <si>
    <t>45:04</t>
  </si>
  <si>
    <t>45:05</t>
  </si>
  <si>
    <t>45:06</t>
  </si>
  <si>
    <t>45:07</t>
  </si>
  <si>
    <t>45:08</t>
  </si>
  <si>
    <t>45:09</t>
  </si>
  <si>
    <t>45:10</t>
  </si>
  <si>
    <t>45:11</t>
  </si>
  <si>
    <t>46:00</t>
  </si>
  <si>
    <t>46:01</t>
  </si>
  <si>
    <t>46:02</t>
  </si>
  <si>
    <t>46:03</t>
  </si>
  <si>
    <t>46:04</t>
  </si>
  <si>
    <t>46:05</t>
  </si>
  <si>
    <t>46:06</t>
  </si>
  <si>
    <t>46:07</t>
  </si>
  <si>
    <t>46:08</t>
  </si>
  <si>
    <t>46:09</t>
  </si>
  <si>
    <t>46:10</t>
  </si>
  <si>
    <t>46:11</t>
  </si>
  <si>
    <t>47:00</t>
  </si>
  <si>
    <t>47:01</t>
  </si>
  <si>
    <t>47:02</t>
  </si>
  <si>
    <t>47:03</t>
  </si>
  <si>
    <t>47:04</t>
  </si>
  <si>
    <t>47:05</t>
  </si>
  <si>
    <t>47:06</t>
  </si>
  <si>
    <t>47:07</t>
  </si>
  <si>
    <t>47:08</t>
  </si>
  <si>
    <t>47:09</t>
  </si>
  <si>
    <t>47:10</t>
  </si>
  <si>
    <t>47:11</t>
  </si>
  <si>
    <t>48:00</t>
  </si>
  <si>
    <t>48:01</t>
  </si>
  <si>
    <t>48:02</t>
  </si>
  <si>
    <t>48:03</t>
  </si>
  <si>
    <t>48:04</t>
  </si>
  <si>
    <t>48:05</t>
  </si>
  <si>
    <t>48:06</t>
  </si>
  <si>
    <t>48:07</t>
  </si>
  <si>
    <t>48:08</t>
  </si>
  <si>
    <t>48:09</t>
  </si>
  <si>
    <t>48:10</t>
  </si>
  <si>
    <t>48:11</t>
  </si>
  <si>
    <t>49:00</t>
  </si>
  <si>
    <t>49:01</t>
  </si>
  <si>
    <t>49:02</t>
  </si>
  <si>
    <t>49:03</t>
  </si>
  <si>
    <t>49:04</t>
  </si>
  <si>
    <t>49:05</t>
  </si>
  <si>
    <t>49:06</t>
  </si>
  <si>
    <t>49:07</t>
  </si>
  <si>
    <t>49:08</t>
  </si>
  <si>
    <t>49:09</t>
  </si>
  <si>
    <t>49:10</t>
  </si>
  <si>
    <t>49:11</t>
  </si>
  <si>
    <t>50:00</t>
  </si>
  <si>
    <t>50:01</t>
  </si>
  <si>
    <t>50:02</t>
  </si>
  <si>
    <t>50:03</t>
  </si>
  <si>
    <t>50:04</t>
  </si>
  <si>
    <t>50:05</t>
  </si>
  <si>
    <t>50:06</t>
  </si>
  <si>
    <t>50:07</t>
  </si>
  <si>
    <t>50:08</t>
  </si>
  <si>
    <t>50:09</t>
  </si>
  <si>
    <t>50:10</t>
  </si>
  <si>
    <t>50:11</t>
  </si>
  <si>
    <t>51:00</t>
  </si>
  <si>
    <t>51:01</t>
  </si>
  <si>
    <t>51:02</t>
  </si>
  <si>
    <t>51:03</t>
  </si>
  <si>
    <t>51:04</t>
  </si>
  <si>
    <t>51:05</t>
  </si>
  <si>
    <t>51:06</t>
  </si>
  <si>
    <t>51:07</t>
  </si>
  <si>
    <t>51:08</t>
  </si>
  <si>
    <t>51:09</t>
  </si>
  <si>
    <t>51:10</t>
  </si>
  <si>
    <t>51:11</t>
  </si>
  <si>
    <t>52:00</t>
  </si>
  <si>
    <t>52:01</t>
  </si>
  <si>
    <t>52:02</t>
  </si>
  <si>
    <t>52:03</t>
  </si>
  <si>
    <t>52:04</t>
  </si>
  <si>
    <t>52:05</t>
  </si>
  <si>
    <t>52:06</t>
  </si>
  <si>
    <t>52:07</t>
  </si>
  <si>
    <t>52:08</t>
  </si>
  <si>
    <t>52:09</t>
  </si>
  <si>
    <t>52:10</t>
  </si>
  <si>
    <t>52:11</t>
  </si>
  <si>
    <t>53:00</t>
  </si>
  <si>
    <t>53:01</t>
  </si>
  <si>
    <t>53:02</t>
  </si>
  <si>
    <t>53:03</t>
  </si>
  <si>
    <t>53:04</t>
  </si>
  <si>
    <t>53:05</t>
  </si>
  <si>
    <t>53:06</t>
  </si>
  <si>
    <t>53:07</t>
  </si>
  <si>
    <t>53:08</t>
  </si>
  <si>
    <t>53:09</t>
  </si>
  <si>
    <t>53:10</t>
  </si>
  <si>
    <t>53:11</t>
  </si>
  <si>
    <t>54:00</t>
  </si>
  <si>
    <t>54:01</t>
  </si>
  <si>
    <t>54:02</t>
  </si>
  <si>
    <t>54:03</t>
  </si>
  <si>
    <t>54:04</t>
  </si>
  <si>
    <t>54:05</t>
  </si>
  <si>
    <t>54:06</t>
  </si>
  <si>
    <t>54:07</t>
  </si>
  <si>
    <t>54:08</t>
  </si>
  <si>
    <t>54:09</t>
  </si>
  <si>
    <t>54:10</t>
  </si>
  <si>
    <t>54:11</t>
  </si>
  <si>
    <t>55:00</t>
  </si>
  <si>
    <t>55:01</t>
  </si>
  <si>
    <t>55:02</t>
  </si>
  <si>
    <t>55:03</t>
  </si>
  <si>
    <t>55:04</t>
  </si>
  <si>
    <t>55:05</t>
  </si>
  <si>
    <t>55:06</t>
  </si>
  <si>
    <t>55:07</t>
  </si>
  <si>
    <t>55:08</t>
  </si>
  <si>
    <t>55:09</t>
  </si>
  <si>
    <t>55:10</t>
  </si>
  <si>
    <t>55:11</t>
  </si>
  <si>
    <t>56:00</t>
  </si>
  <si>
    <t>56:01</t>
  </si>
  <si>
    <t>56:02</t>
  </si>
  <si>
    <t>56:03</t>
  </si>
  <si>
    <t>56:04</t>
  </si>
  <si>
    <t>56:05</t>
  </si>
  <si>
    <t>56:06</t>
  </si>
  <si>
    <t>56:07</t>
  </si>
  <si>
    <t>56:08</t>
  </si>
  <si>
    <t>56:09</t>
  </si>
  <si>
    <t>56:10</t>
  </si>
  <si>
    <t>56:11</t>
  </si>
  <si>
    <t>57:00</t>
  </si>
  <si>
    <t>57:01</t>
  </si>
  <si>
    <t>57:02</t>
  </si>
  <si>
    <t>57:03</t>
  </si>
  <si>
    <t>57:04</t>
  </si>
  <si>
    <t>57:05</t>
  </si>
  <si>
    <t>57:06</t>
  </si>
  <si>
    <t>57:07</t>
  </si>
  <si>
    <t>57:08</t>
  </si>
  <si>
    <t>57:09</t>
  </si>
  <si>
    <t>57:10</t>
  </si>
  <si>
    <t>57:11</t>
  </si>
  <si>
    <t>58:00</t>
  </si>
  <si>
    <t>58:01</t>
  </si>
  <si>
    <t>58:02</t>
  </si>
  <si>
    <t>58:03</t>
  </si>
  <si>
    <t>58:04</t>
  </si>
  <si>
    <t>58:05</t>
  </si>
  <si>
    <t>58:06</t>
  </si>
  <si>
    <t>58:07</t>
  </si>
  <si>
    <t>58:08</t>
  </si>
  <si>
    <t>58:09</t>
  </si>
  <si>
    <t>58:10</t>
  </si>
  <si>
    <t>58:11</t>
  </si>
  <si>
    <t>59:00</t>
  </si>
  <si>
    <t>59:01</t>
  </si>
  <si>
    <t>59:02</t>
  </si>
  <si>
    <t>59:03</t>
  </si>
  <si>
    <t>59:04</t>
  </si>
  <si>
    <t>59:05</t>
  </si>
  <si>
    <t>59:06</t>
  </si>
  <si>
    <t>59:07</t>
  </si>
  <si>
    <t>59:08</t>
  </si>
  <si>
    <t>59:09</t>
  </si>
  <si>
    <t>59:10</t>
  </si>
  <si>
    <t>59:11</t>
  </si>
  <si>
    <t>60:00</t>
  </si>
  <si>
    <t>60:01</t>
  </si>
  <si>
    <t>60:02</t>
  </si>
  <si>
    <t>60:03</t>
  </si>
  <si>
    <t>60:04</t>
  </si>
  <si>
    <t>60:05</t>
  </si>
  <si>
    <t>60:06</t>
  </si>
  <si>
    <t>60:07</t>
  </si>
  <si>
    <t>60:08</t>
  </si>
  <si>
    <t>60:09</t>
  </si>
  <si>
    <t>60:10</t>
  </si>
  <si>
    <t>60:11</t>
  </si>
  <si>
    <t>4:11</t>
  </si>
  <si>
    <t>4:10</t>
  </si>
  <si>
    <t>4:09</t>
  </si>
  <si>
    <t>4:08</t>
  </si>
  <si>
    <t>4:07</t>
  </si>
  <si>
    <t>4:06</t>
  </si>
  <si>
    <t>4:05</t>
  </si>
  <si>
    <t>4:04</t>
  </si>
  <si>
    <t>4:03</t>
  </si>
  <si>
    <t>4:02</t>
  </si>
  <si>
    <t>4:01</t>
  </si>
  <si>
    <t>4:00</t>
  </si>
  <si>
    <t>36.</t>
  </si>
  <si>
    <t>37.</t>
  </si>
  <si>
    <t>38.</t>
  </si>
  <si>
    <t>39.</t>
  </si>
  <si>
    <t>40.</t>
  </si>
  <si>
    <t>Teacher:</t>
  </si>
  <si>
    <t>Al Stephen R. Lagumen</t>
  </si>
  <si>
    <r>
      <rPr>
        <b/>
        <sz val="10"/>
        <color indexed="13"/>
        <rFont val="Arial"/>
        <family val="2"/>
      </rPr>
      <t>INSTRUCTION:</t>
    </r>
    <r>
      <rPr>
        <sz val="8"/>
        <color indexed="11"/>
        <rFont val="Arial"/>
        <family val="2"/>
      </rPr>
      <t xml:space="preserve"> Please enter the </t>
    </r>
    <r>
      <rPr>
        <b/>
        <u val="single"/>
        <sz val="8"/>
        <color indexed="11"/>
        <rFont val="Arial"/>
        <family val="2"/>
      </rPr>
      <t>Name of Pupi</t>
    </r>
    <r>
      <rPr>
        <u val="single"/>
        <sz val="8"/>
        <color indexed="11"/>
        <rFont val="Arial"/>
        <family val="2"/>
      </rPr>
      <t>l</t>
    </r>
    <r>
      <rPr>
        <sz val="8"/>
        <color indexed="11"/>
        <rFont val="Arial"/>
        <family val="2"/>
      </rPr>
      <t xml:space="preserve">, </t>
    </r>
    <r>
      <rPr>
        <b/>
        <u val="single"/>
        <sz val="8"/>
        <color indexed="11"/>
        <rFont val="Arial"/>
        <family val="2"/>
      </rPr>
      <t>Birthday</t>
    </r>
    <r>
      <rPr>
        <sz val="8"/>
        <color indexed="11"/>
        <rFont val="Arial"/>
        <family val="2"/>
      </rPr>
      <t xml:space="preserve">, </t>
    </r>
    <r>
      <rPr>
        <b/>
        <u val="single"/>
        <sz val="8"/>
        <color indexed="11"/>
        <rFont val="Arial"/>
        <family val="2"/>
      </rPr>
      <t>Weight</t>
    </r>
    <r>
      <rPr>
        <sz val="8"/>
        <color indexed="11"/>
        <rFont val="Arial"/>
        <family val="2"/>
      </rPr>
      <t xml:space="preserve"> &amp; </t>
    </r>
    <r>
      <rPr>
        <b/>
        <u val="single"/>
        <sz val="8"/>
        <color indexed="11"/>
        <rFont val="Arial"/>
        <family val="2"/>
      </rPr>
      <t>Height</t>
    </r>
    <r>
      <rPr>
        <sz val="8"/>
        <color indexed="11"/>
        <rFont val="Arial"/>
        <family val="2"/>
      </rPr>
      <t xml:space="preserve"> in their respective columns below.</t>
    </r>
  </si>
  <si>
    <t>Created on May 28, 2013</t>
  </si>
  <si>
    <t>II-Mango</t>
  </si>
  <si>
    <r>
      <rPr>
        <b/>
        <sz val="10"/>
        <color indexed="13"/>
        <rFont val="Arial"/>
        <family val="2"/>
      </rPr>
      <t>INSTRUCTION:</t>
    </r>
    <r>
      <rPr>
        <sz val="8"/>
        <color indexed="11"/>
        <rFont val="Arial"/>
        <family val="2"/>
      </rPr>
      <t xml:space="preserve"> Change the necessary information below to suit to your profile. Then enter the </t>
    </r>
    <r>
      <rPr>
        <b/>
        <u val="single"/>
        <sz val="8"/>
        <color indexed="11"/>
        <rFont val="Arial"/>
        <family val="2"/>
      </rPr>
      <t>Name of Pupi</t>
    </r>
    <r>
      <rPr>
        <u val="single"/>
        <sz val="8"/>
        <color indexed="11"/>
        <rFont val="Arial"/>
        <family val="2"/>
      </rPr>
      <t>l</t>
    </r>
    <r>
      <rPr>
        <sz val="8"/>
        <color indexed="11"/>
        <rFont val="Arial"/>
        <family val="2"/>
      </rPr>
      <t xml:space="preserve">, </t>
    </r>
    <r>
      <rPr>
        <b/>
        <u val="single"/>
        <sz val="8"/>
        <color indexed="11"/>
        <rFont val="Arial"/>
        <family val="2"/>
      </rPr>
      <t>Birthday</t>
    </r>
    <r>
      <rPr>
        <sz val="8"/>
        <color indexed="11"/>
        <rFont val="Arial"/>
        <family val="2"/>
      </rPr>
      <t xml:space="preserve">, </t>
    </r>
    <r>
      <rPr>
        <b/>
        <u val="single"/>
        <sz val="8"/>
        <color indexed="11"/>
        <rFont val="Arial"/>
        <family val="2"/>
      </rPr>
      <t>Weight</t>
    </r>
    <r>
      <rPr>
        <sz val="8"/>
        <color indexed="11"/>
        <rFont val="Arial"/>
        <family val="2"/>
      </rPr>
      <t xml:space="preserve"> &amp; </t>
    </r>
    <r>
      <rPr>
        <b/>
        <u val="single"/>
        <sz val="8"/>
        <color indexed="11"/>
        <rFont val="Arial"/>
        <family val="2"/>
      </rPr>
      <t>Height</t>
    </r>
    <r>
      <rPr>
        <sz val="8"/>
        <color indexed="11"/>
        <rFont val="Arial"/>
        <family val="2"/>
      </rPr>
      <t>.</t>
    </r>
  </si>
  <si>
    <t>Name of Pupil                                                    (Girls)</t>
  </si>
  <si>
    <t>Name of Pupil                                                    (Boys)</t>
  </si>
  <si>
    <t xml:space="preserve">Name of Pupil                                                    </t>
  </si>
  <si>
    <t>BOYS</t>
  </si>
  <si>
    <t>GIRLS</t>
  </si>
  <si>
    <t xml:space="preserve">       Print this in a long bond paper only when you finished entering the data in the BOYS' and GIRLS' pages.</t>
  </si>
  <si>
    <t xml:space="preserve">                     (THIS PAGE IS OPTIONAL)</t>
  </si>
  <si>
    <r>
      <t xml:space="preserve">Height          </t>
    </r>
    <r>
      <rPr>
        <sz val="11"/>
        <color theme="1"/>
        <rFont val="Calibri"/>
        <family val="2"/>
      </rPr>
      <t>(in Meters)</t>
    </r>
  </si>
  <si>
    <r>
      <t xml:space="preserve">Weight       </t>
    </r>
    <r>
      <rPr>
        <sz val="11"/>
        <color theme="1"/>
        <rFont val="Calibri"/>
        <family val="2"/>
      </rPr>
      <t>(in Kgs.)</t>
    </r>
  </si>
  <si>
    <t>You may hide unused rows before printing.</t>
  </si>
  <si>
    <t>HOW TO HIDE UNUSED ROWS?</t>
  </si>
  <si>
    <t>1. Selct the Row Numbers of unused rows at the left side of this page by clicking and dragging on them; 2) Right click on the highlighted row numbers; and 3). Select Hide.</t>
  </si>
  <si>
    <r>
      <rPr>
        <b/>
        <sz val="10"/>
        <color indexed="13"/>
        <rFont val="Arial"/>
        <family val="2"/>
      </rPr>
      <t>INSTRUCTION:</t>
    </r>
    <r>
      <rPr>
        <sz val="8"/>
        <color indexed="11"/>
        <rFont val="Arial"/>
        <family val="2"/>
      </rPr>
      <t xml:space="preserve"> Click on BOYS/GIRLS tab below to enter data. </t>
    </r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</si>
</sst>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_);_(* \(#,##0\);_(* &quot;-&quot;??_);_(@_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b/>
      <sz val="36"/>
      <color indexed="13"/>
      <name val="Times New Roman"/>
      <family val="1"/>
    </font>
    <font>
      <sz val="9"/>
      <color indexed="11"/>
      <name val="Calibri"/>
      <family val="2"/>
    </font>
    <font>
      <sz val="8"/>
      <color indexed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6"/>
      <name val="Times New Roman"/>
      <family val="1"/>
    </font>
    <font>
      <sz val="8"/>
      <color indexed="11"/>
      <name val="Arial"/>
      <family val="2"/>
    </font>
    <font>
      <b/>
      <sz val="10"/>
      <color indexed="13"/>
      <name val="Arial"/>
      <family val="2"/>
    </font>
    <font>
      <b/>
      <u val="single"/>
      <sz val="8"/>
      <color indexed="11"/>
      <name val="Arial"/>
      <family val="2"/>
    </font>
    <font>
      <u val="single"/>
      <sz val="8"/>
      <color indexed="11"/>
      <name val="Arial"/>
      <family val="2"/>
    </font>
    <font>
      <sz val="10"/>
      <color indexed="8"/>
      <name val="Calibri"/>
      <family val="2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8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Calibri"/>
      <family val="2"/>
    </font>
    <font>
      <sz val="11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10"/>
      <name val="Calibri"/>
      <family val="0"/>
    </font>
    <font>
      <sz val="13"/>
      <color indexed="8"/>
      <name val="Calibri"/>
      <family val="0"/>
    </font>
    <font>
      <sz val="36"/>
      <color indexed="63"/>
      <name val="Elephant"/>
      <family val="0"/>
    </font>
    <font>
      <b/>
      <sz val="14"/>
      <color indexed="60"/>
      <name val="Century Gothic"/>
      <family val="0"/>
    </font>
    <font>
      <b/>
      <i/>
      <sz val="10"/>
      <color indexed="8"/>
      <name val="Century Gothic"/>
      <family val="0"/>
    </font>
    <font>
      <sz val="36"/>
      <color indexed="11"/>
      <name val="Elephant"/>
      <family val="0"/>
    </font>
    <font>
      <sz val="36"/>
      <color indexed="13"/>
      <name val="Elephant"/>
      <family val="0"/>
    </font>
    <font>
      <sz val="12"/>
      <color indexed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rgb="FF66FF33"/>
      <name val="Calibri"/>
      <family val="2"/>
    </font>
    <font>
      <sz val="8"/>
      <color rgb="FF66FF33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8"/>
      <color rgb="FF66FF33"/>
      <name val="Arial"/>
      <family val="2"/>
    </font>
    <font>
      <b/>
      <sz val="11"/>
      <color theme="1"/>
      <name val="Times New Roman"/>
      <family val="1"/>
    </font>
    <font>
      <sz val="11"/>
      <color theme="1" tint="0.24998000264167786"/>
      <name val="Calibri"/>
      <family val="2"/>
    </font>
    <font>
      <sz val="11"/>
      <color rgb="FF66FF33"/>
      <name val="Calibri"/>
      <family val="2"/>
    </font>
    <font>
      <sz val="9"/>
      <color theme="0"/>
      <name val="Calibri"/>
      <family val="2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8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Calibri"/>
      <family val="2"/>
    </font>
    <font>
      <b/>
      <sz val="10"/>
      <color theme="0"/>
      <name val="Calibri"/>
      <family val="2"/>
    </font>
    <font>
      <b/>
      <i/>
      <sz val="8"/>
      <color theme="1" tint="0.34999001026153564"/>
      <name val="Calibri"/>
      <family val="2"/>
    </font>
    <font>
      <b/>
      <sz val="16"/>
      <color theme="0"/>
      <name val="Calibri"/>
      <family val="2"/>
    </font>
    <font>
      <b/>
      <sz val="36"/>
      <color rgb="FFFFFF00"/>
      <name val="Times New Roman"/>
      <family val="1"/>
    </font>
    <font>
      <b/>
      <i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1"/>
      <color rgb="FFFFFF00"/>
      <name val="Calibri"/>
      <family val="2"/>
    </font>
    <font>
      <b/>
      <sz val="12"/>
      <color rgb="FFFFFF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7" fillId="33" borderId="0" xfId="0" applyFont="1" applyFill="1" applyAlignment="1">
      <alignment horizontal="center"/>
    </xf>
    <xf numFmtId="0" fontId="79" fillId="33" borderId="0" xfId="0" applyFont="1" applyFill="1" applyAlignment="1">
      <alignment/>
    </xf>
    <xf numFmtId="0" fontId="77" fillId="33" borderId="10" xfId="0" applyFont="1" applyFill="1" applyBorder="1" applyAlignment="1">
      <alignment horizontal="center" vertical="center" wrapText="1"/>
    </xf>
    <xf numFmtId="14" fontId="77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80" fillId="34" borderId="0" xfId="0" applyFont="1" applyFill="1" applyAlignment="1">
      <alignment/>
    </xf>
    <xf numFmtId="0" fontId="81" fillId="34" borderId="0" xfId="0" applyFont="1" applyFill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82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84" fillId="34" borderId="0" xfId="0" applyFont="1" applyFill="1" applyAlignment="1">
      <alignment/>
    </xf>
    <xf numFmtId="0" fontId="85" fillId="33" borderId="13" xfId="0" applyFont="1" applyFill="1" applyBorder="1" applyAlignment="1">
      <alignment horizontal="left"/>
    </xf>
    <xf numFmtId="0" fontId="85" fillId="33" borderId="0" xfId="0" applyFont="1" applyFill="1" applyBorder="1" applyAlignment="1">
      <alignment/>
    </xf>
    <xf numFmtId="0" fontId="63" fillId="34" borderId="0" xfId="0" applyFont="1" applyFill="1" applyAlignment="1" applyProtection="1">
      <alignment/>
      <protection hidden="1"/>
    </xf>
    <xf numFmtId="0" fontId="86" fillId="34" borderId="0" xfId="0" applyFont="1" applyFill="1" applyAlignment="1" applyProtection="1">
      <alignment/>
      <protection hidden="1"/>
    </xf>
    <xf numFmtId="0" fontId="86" fillId="34" borderId="0" xfId="0" applyFont="1" applyFill="1" applyBorder="1" applyAlignment="1" applyProtection="1">
      <alignment horizontal="center"/>
      <protection hidden="1"/>
    </xf>
    <xf numFmtId="0" fontId="86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63" fillId="36" borderId="0" xfId="0" applyFont="1" applyFill="1" applyAlignment="1" applyProtection="1">
      <alignment/>
      <protection hidden="1"/>
    </xf>
    <xf numFmtId="165" fontId="86" fillId="34" borderId="0" xfId="0" applyNumberFormat="1" applyFont="1" applyFill="1" applyBorder="1" applyAlignment="1" applyProtection="1">
      <alignment/>
      <protection hidden="1"/>
    </xf>
    <xf numFmtId="49" fontId="86" fillId="34" borderId="0" xfId="0" applyNumberFormat="1" applyFont="1" applyFill="1" applyBorder="1" applyAlignment="1" applyProtection="1">
      <alignment horizontal="center"/>
      <protection hidden="1"/>
    </xf>
    <xf numFmtId="14" fontId="86" fillId="34" borderId="0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/>
      <protection hidden="1"/>
    </xf>
    <xf numFmtId="20" fontId="86" fillId="34" borderId="0" xfId="0" applyNumberFormat="1" applyFont="1" applyFill="1" applyBorder="1" applyAlignment="1" applyProtection="1">
      <alignment horizontal="center"/>
      <protection hidden="1"/>
    </xf>
    <xf numFmtId="0" fontId="87" fillId="36" borderId="0" xfId="0" applyFont="1" applyFill="1" applyAlignment="1" applyProtection="1">
      <alignment/>
      <protection hidden="1"/>
    </xf>
    <xf numFmtId="0" fontId="63" fillId="35" borderId="0" xfId="0" applyFont="1" applyFill="1" applyAlignment="1" applyProtection="1">
      <alignment horizontal="center"/>
      <protection hidden="1"/>
    </xf>
    <xf numFmtId="0" fontId="66" fillId="35" borderId="0" xfId="0" applyFont="1" applyFill="1" applyAlignment="1" applyProtection="1">
      <alignment horizontal="center"/>
      <protection hidden="1"/>
    </xf>
    <xf numFmtId="0" fontId="63" fillId="35" borderId="0" xfId="0" applyFont="1" applyFill="1" applyAlignment="1" applyProtection="1">
      <alignment/>
      <protection hidden="1"/>
    </xf>
    <xf numFmtId="0" fontId="88" fillId="34" borderId="0" xfId="0" applyFont="1" applyFill="1" applyAlignment="1" applyProtection="1">
      <alignment horizontal="center"/>
      <protection hidden="1"/>
    </xf>
    <xf numFmtId="0" fontId="63" fillId="33" borderId="0" xfId="0" applyFont="1" applyFill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63" fillId="33" borderId="0" xfId="0" applyFont="1" applyFill="1" applyAlignment="1" applyProtection="1">
      <alignment/>
      <protection hidden="1"/>
    </xf>
    <xf numFmtId="0" fontId="89" fillId="33" borderId="0" xfId="0" applyFont="1" applyFill="1" applyAlignment="1" applyProtection="1">
      <alignment horizontal="center"/>
      <protection hidden="1"/>
    </xf>
    <xf numFmtId="14" fontId="90" fillId="33" borderId="0" xfId="0" applyNumberFormat="1" applyFont="1" applyFill="1" applyAlignment="1" applyProtection="1">
      <alignment horizontal="left"/>
      <protection hidden="1"/>
    </xf>
    <xf numFmtId="0" fontId="66" fillId="33" borderId="0" xfId="0" applyFont="1" applyFill="1" applyBorder="1" applyAlignment="1" applyProtection="1">
      <alignment horizontal="center" vertical="center" wrapText="1"/>
      <protection hidden="1"/>
    </xf>
    <xf numFmtId="49" fontId="91" fillId="33" borderId="0" xfId="0" applyNumberFormat="1" applyFont="1" applyFill="1" applyBorder="1" applyAlignment="1" applyProtection="1">
      <alignment horizontal="center" vertical="center"/>
      <protection hidden="1"/>
    </xf>
    <xf numFmtId="49" fontId="91" fillId="33" borderId="0" xfId="0" applyNumberFormat="1" applyFont="1" applyFill="1" applyBorder="1" applyAlignment="1" applyProtection="1">
      <alignment horizontal="center"/>
      <protection hidden="1"/>
    </xf>
    <xf numFmtId="49" fontId="91" fillId="33" borderId="0" xfId="0" applyNumberFormat="1" applyFont="1" applyFill="1" applyAlignment="1" applyProtection="1">
      <alignment horizontal="center" vertical="center"/>
      <protection hidden="1"/>
    </xf>
    <xf numFmtId="0" fontId="92" fillId="33" borderId="0" xfId="0" applyFont="1" applyFill="1" applyAlignment="1" applyProtection="1">
      <alignment/>
      <protection hidden="1"/>
    </xf>
    <xf numFmtId="49" fontId="0" fillId="33" borderId="14" xfId="42" applyNumberFormat="1" applyFont="1" applyFill="1" applyBorder="1" applyAlignment="1" applyProtection="1">
      <alignment horizontal="center" vertical="center"/>
      <protection hidden="1"/>
    </xf>
    <xf numFmtId="166" fontId="0" fillId="33" borderId="14" xfId="0" applyNumberFormat="1" applyFill="1" applyBorder="1" applyAlignment="1" applyProtection="1">
      <alignment horizontal="center" vertical="center"/>
      <protection hidden="1"/>
    </xf>
    <xf numFmtId="0" fontId="0" fillId="33" borderId="10" xfId="0" applyNumberForma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78" fillId="34" borderId="0" xfId="0" applyFont="1" applyFill="1" applyAlignment="1" applyProtection="1">
      <alignment/>
      <protection hidden="1"/>
    </xf>
    <xf numFmtId="0" fontId="78" fillId="36" borderId="0" xfId="0" applyFont="1" applyFill="1" applyAlignment="1" applyProtection="1">
      <alignment/>
      <protection hidden="1"/>
    </xf>
    <xf numFmtId="0" fontId="78" fillId="35" borderId="0" xfId="0" applyFont="1" applyFill="1" applyAlignment="1" applyProtection="1">
      <alignment horizontal="center"/>
      <protection hidden="1"/>
    </xf>
    <xf numFmtId="14" fontId="86" fillId="34" borderId="0" xfId="0" applyNumberFormat="1" applyFont="1" applyFill="1" applyAlignment="1" applyProtection="1">
      <alignment/>
      <protection hidden="1"/>
    </xf>
    <xf numFmtId="0" fontId="93" fillId="35" borderId="0" xfId="0" applyFont="1" applyFill="1" applyAlignment="1" applyProtection="1">
      <alignment horizontal="center"/>
      <protection hidden="1"/>
    </xf>
    <xf numFmtId="0" fontId="78" fillId="35" borderId="0" xfId="0" applyFont="1" applyFill="1" applyAlignment="1" applyProtection="1">
      <alignment/>
      <protection hidden="1"/>
    </xf>
    <xf numFmtId="0" fontId="94" fillId="34" borderId="0" xfId="0" applyFont="1" applyFill="1" applyAlignment="1" applyProtection="1">
      <alignment horizontal="center"/>
      <protection hidden="1"/>
    </xf>
    <xf numFmtId="0" fontId="78" fillId="33" borderId="0" xfId="0" applyFont="1" applyFill="1" applyAlignment="1" applyProtection="1">
      <alignment horizontal="center"/>
      <protection hidden="1"/>
    </xf>
    <xf numFmtId="0" fontId="78" fillId="33" borderId="0" xfId="0" applyFont="1" applyFill="1" applyBorder="1" applyAlignment="1" applyProtection="1">
      <alignment/>
      <protection hidden="1"/>
    </xf>
    <xf numFmtId="0" fontId="78" fillId="33" borderId="0" xfId="0" applyFont="1" applyFill="1" applyAlignment="1" applyProtection="1">
      <alignment/>
      <protection hidden="1"/>
    </xf>
    <xf numFmtId="0" fontId="95" fillId="33" borderId="0" xfId="0" applyFont="1" applyFill="1" applyAlignment="1" applyProtection="1">
      <alignment horizontal="center"/>
      <protection hidden="1"/>
    </xf>
    <xf numFmtId="0" fontId="96" fillId="33" borderId="0" xfId="0" applyFont="1" applyFill="1" applyAlignment="1" applyProtection="1">
      <alignment horizontal="center"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79" fillId="33" borderId="0" xfId="0" applyFont="1" applyFill="1" applyAlignment="1" applyProtection="1">
      <alignment/>
      <protection hidden="1"/>
    </xf>
    <xf numFmtId="49" fontId="97" fillId="33" borderId="0" xfId="0" applyNumberFormat="1" applyFont="1" applyFill="1" applyBorder="1" applyAlignment="1" applyProtection="1">
      <alignment horizontal="center" vertical="center"/>
      <protection hidden="1"/>
    </xf>
    <xf numFmtId="0" fontId="82" fillId="33" borderId="0" xfId="0" applyFont="1" applyFill="1" applyAlignment="1" applyProtection="1">
      <alignment/>
      <protection hidden="1"/>
    </xf>
    <xf numFmtId="166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NumberFormat="1" applyFill="1" applyBorder="1" applyAlignment="1" applyProtection="1">
      <alignment horizontal="center" vertical="center"/>
      <protection hidden="1"/>
    </xf>
    <xf numFmtId="2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95" fillId="34" borderId="0" xfId="0" applyFont="1" applyFill="1" applyAlignment="1" applyProtection="1">
      <alignment horizontal="center"/>
      <protection hidden="1"/>
    </xf>
    <xf numFmtId="0" fontId="96" fillId="34" borderId="0" xfId="0" applyFont="1" applyFill="1" applyAlignment="1" applyProtection="1">
      <alignment horizontal="center"/>
      <protection hidden="1"/>
    </xf>
    <xf numFmtId="0" fontId="82" fillId="34" borderId="0" xfId="0" applyFont="1" applyFill="1" applyAlignment="1" applyProtection="1">
      <alignment/>
      <protection hidden="1"/>
    </xf>
    <xf numFmtId="0" fontId="98" fillId="34" borderId="0" xfId="0" applyFont="1" applyFill="1" applyAlignment="1">
      <alignment vertical="center"/>
    </xf>
    <xf numFmtId="165" fontId="0" fillId="33" borderId="10" xfId="0" applyNumberForma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14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1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85" fillId="33" borderId="0" xfId="0" applyFont="1" applyFill="1" applyAlignment="1" applyProtection="1">
      <alignment horizontal="center"/>
      <protection hidden="1"/>
    </xf>
    <xf numFmtId="0" fontId="79" fillId="33" borderId="0" xfId="0" applyFont="1" applyFill="1" applyAlignment="1" applyProtection="1">
      <alignment horizontal="center"/>
      <protection hidden="1"/>
    </xf>
    <xf numFmtId="0" fontId="99" fillId="34" borderId="0" xfId="0" applyFont="1" applyFill="1" applyAlignment="1" applyProtection="1">
      <alignment/>
      <protection hidden="1"/>
    </xf>
    <xf numFmtId="0" fontId="85" fillId="34" borderId="0" xfId="0" applyFont="1" applyFill="1" applyAlignment="1" applyProtection="1">
      <alignment horizontal="center"/>
      <protection hidden="1"/>
    </xf>
    <xf numFmtId="0" fontId="92" fillId="34" borderId="0" xfId="0" applyFont="1" applyFill="1" applyAlignment="1" applyProtection="1">
      <alignment/>
      <protection hidden="1"/>
    </xf>
    <xf numFmtId="0" fontId="79" fillId="34" borderId="0" xfId="0" applyFont="1" applyFill="1" applyAlignment="1" applyProtection="1">
      <alignment horizontal="center"/>
      <protection hidden="1"/>
    </xf>
    <xf numFmtId="0" fontId="83" fillId="34" borderId="0" xfId="0" applyFont="1" applyFill="1" applyAlignment="1" applyProtection="1">
      <alignment/>
      <protection hidden="1"/>
    </xf>
    <xf numFmtId="0" fontId="82" fillId="34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84" fillId="34" borderId="0" xfId="0" applyFont="1" applyFill="1" applyAlignment="1" applyProtection="1">
      <alignment/>
      <protection hidden="1"/>
    </xf>
    <xf numFmtId="0" fontId="81" fillId="34" borderId="0" xfId="0" applyFont="1" applyFill="1" applyAlignment="1" applyProtection="1">
      <alignment/>
      <protection hidden="1"/>
    </xf>
    <xf numFmtId="0" fontId="80" fillId="34" borderId="0" xfId="0" applyFont="1" applyFill="1" applyAlignment="1" applyProtection="1">
      <alignment/>
      <protection hidden="1"/>
    </xf>
    <xf numFmtId="0" fontId="77" fillId="33" borderId="0" xfId="0" applyFont="1" applyFill="1" applyAlignment="1" applyProtection="1">
      <alignment horizontal="center"/>
      <protection hidden="1"/>
    </xf>
    <xf numFmtId="0" fontId="85" fillId="33" borderId="0" xfId="0" applyFont="1" applyFill="1" applyBorder="1" applyAlignment="1" applyProtection="1">
      <alignment/>
      <protection hidden="1"/>
    </xf>
    <xf numFmtId="0" fontId="85" fillId="33" borderId="13" xfId="0" applyFont="1" applyFill="1" applyBorder="1" applyAlignment="1" applyProtection="1">
      <alignment horizontal="left"/>
      <protection hidden="1"/>
    </xf>
    <xf numFmtId="0" fontId="77" fillId="33" borderId="10" xfId="0" applyFont="1" applyFill="1" applyBorder="1" applyAlignment="1" applyProtection="1">
      <alignment horizontal="center" vertical="center" wrapText="1"/>
      <protection hidden="1"/>
    </xf>
    <xf numFmtId="14" fontId="4" fillId="33" borderId="10" xfId="0" applyNumberFormat="1" applyFon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14" fontId="4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79" fillId="33" borderId="0" xfId="0" applyFont="1" applyFill="1" applyBorder="1" applyAlignment="1" applyProtection="1">
      <alignment horizontal="left" indent="13"/>
      <protection locked="0"/>
    </xf>
    <xf numFmtId="0" fontId="79" fillId="33" borderId="13" xfId="0" applyFont="1" applyFill="1" applyBorder="1" applyAlignment="1" applyProtection="1">
      <alignment horizontal="left"/>
      <protection locked="0"/>
    </xf>
    <xf numFmtId="0" fontId="85" fillId="33" borderId="0" xfId="0" applyFont="1" applyFill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14" fontId="79" fillId="33" borderId="0" xfId="0" applyNumberFormat="1" applyFont="1" applyFill="1" applyAlignment="1" applyProtection="1">
      <alignment horizontal="center"/>
      <protection locked="0"/>
    </xf>
    <xf numFmtId="0" fontId="79" fillId="33" borderId="0" xfId="0" applyFont="1" applyFill="1" applyAlignment="1" applyProtection="1">
      <alignment horizontal="center"/>
      <protection locked="0"/>
    </xf>
    <xf numFmtId="0" fontId="79" fillId="33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 applyProtection="1">
      <alignment horizontal="center"/>
      <protection/>
    </xf>
    <xf numFmtId="0" fontId="100" fillId="35" borderId="0" xfId="0" applyFont="1" applyFill="1" applyAlignment="1" applyProtection="1">
      <alignment horizontal="center"/>
      <protection/>
    </xf>
    <xf numFmtId="0" fontId="101" fillId="35" borderId="0" xfId="0" applyFont="1" applyFill="1" applyAlignment="1" applyProtection="1">
      <alignment horizontal="center"/>
      <protection/>
    </xf>
    <xf numFmtId="0" fontId="102" fillId="35" borderId="0" xfId="0" applyFont="1" applyFill="1" applyAlignment="1" applyProtection="1">
      <alignment horizontal="center"/>
      <protection/>
    </xf>
    <xf numFmtId="0" fontId="85" fillId="33" borderId="14" xfId="0" applyFont="1" applyFill="1" applyBorder="1" applyAlignment="1" applyProtection="1">
      <alignment horizontal="center" vertical="center"/>
      <protection hidden="1"/>
    </xf>
    <xf numFmtId="0" fontId="85" fillId="33" borderId="11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79" fillId="33" borderId="14" xfId="0" applyFont="1" applyFill="1" applyBorder="1" applyAlignment="1" applyProtection="1">
      <alignment horizontal="center" vertical="center"/>
      <protection hidden="1"/>
    </xf>
    <xf numFmtId="0" fontId="79" fillId="33" borderId="11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79" fillId="33" borderId="15" xfId="0" applyFont="1" applyFill="1" applyBorder="1" applyAlignment="1" applyProtection="1">
      <alignment horizontal="center" vertical="center"/>
      <protection hidden="1"/>
    </xf>
    <xf numFmtId="0" fontId="79" fillId="33" borderId="14" xfId="0" applyFont="1" applyFill="1" applyBorder="1" applyAlignment="1" applyProtection="1">
      <alignment horizontal="center"/>
      <protection hidden="1"/>
    </xf>
    <xf numFmtId="0" fontId="79" fillId="33" borderId="11" xfId="0" applyFont="1" applyFill="1" applyBorder="1" applyAlignment="1" applyProtection="1">
      <alignment horizontal="center"/>
      <protection hidden="1"/>
    </xf>
    <xf numFmtId="0" fontId="85" fillId="33" borderId="14" xfId="0" applyFont="1" applyFill="1" applyBorder="1" applyAlignment="1" applyProtection="1">
      <alignment horizontal="center"/>
      <protection hidden="1"/>
    </xf>
    <xf numFmtId="0" fontId="85" fillId="33" borderId="11" xfId="0" applyFont="1" applyFill="1" applyBorder="1" applyAlignment="1" applyProtection="1">
      <alignment horizontal="center"/>
      <protection hidden="1"/>
    </xf>
    <xf numFmtId="0" fontId="85" fillId="33" borderId="15" xfId="0" applyFont="1" applyFill="1" applyBorder="1" applyAlignment="1" applyProtection="1">
      <alignment horizontal="center" vertical="center"/>
      <protection hidden="1"/>
    </xf>
    <xf numFmtId="14" fontId="79" fillId="33" borderId="0" xfId="0" applyNumberFormat="1" applyFont="1" applyFill="1" applyAlignment="1" applyProtection="1">
      <alignment horizontal="center"/>
      <protection/>
    </xf>
    <xf numFmtId="0" fontId="103" fillId="34" borderId="0" xfId="0" applyFont="1" applyFill="1" applyAlignment="1" applyProtection="1">
      <alignment horizontal="center"/>
      <protection hidden="1"/>
    </xf>
    <xf numFmtId="0" fontId="79" fillId="34" borderId="0" xfId="0" applyFont="1" applyFill="1" applyAlignment="1" applyProtection="1">
      <alignment horizontal="center"/>
      <protection hidden="1"/>
    </xf>
    <xf numFmtId="0" fontId="79" fillId="33" borderId="0" xfId="0" applyFont="1" applyFill="1" applyBorder="1" applyAlignment="1" applyProtection="1">
      <alignment horizontal="left" indent="13"/>
      <protection/>
    </xf>
    <xf numFmtId="0" fontId="79" fillId="33" borderId="13" xfId="0" applyFont="1" applyFill="1" applyBorder="1" applyAlignment="1" applyProtection="1">
      <alignment horizontal="left"/>
      <protection/>
    </xf>
    <xf numFmtId="0" fontId="103" fillId="33" borderId="0" xfId="0" applyFont="1" applyFill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66" fillId="34" borderId="0" xfId="0" applyFont="1" applyFill="1" applyAlignment="1" applyProtection="1">
      <alignment horizontal="center" wrapText="1"/>
      <protection hidden="1"/>
    </xf>
    <xf numFmtId="0" fontId="63" fillId="34" borderId="0" xfId="0" applyFont="1" applyFill="1" applyAlignment="1" applyProtection="1">
      <alignment horizontal="center" wrapText="1"/>
      <protection hidden="1"/>
    </xf>
    <xf numFmtId="0" fontId="104" fillId="34" borderId="0" xfId="0" applyFont="1" applyFill="1" applyAlignment="1" applyProtection="1">
      <alignment horizontal="center" vertical="top" wrapText="1"/>
      <protection hidden="1"/>
    </xf>
    <xf numFmtId="0" fontId="105" fillId="34" borderId="0" xfId="0" applyFont="1" applyFill="1" applyAlignment="1" applyProtection="1">
      <alignment horizontal="center" wrapText="1"/>
      <protection hidden="1"/>
    </xf>
    <xf numFmtId="0" fontId="79" fillId="33" borderId="0" xfId="0" applyFont="1" applyFill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01" fillId="35" borderId="0" xfId="0" applyFont="1" applyFill="1" applyAlignment="1" applyProtection="1">
      <alignment horizontal="center"/>
      <protection hidden="1"/>
    </xf>
    <xf numFmtId="0" fontId="100" fillId="35" borderId="0" xfId="0" applyFont="1" applyFill="1" applyAlignment="1" applyProtection="1">
      <alignment horizontal="center"/>
      <protection hidden="1"/>
    </xf>
    <xf numFmtId="0" fontId="102" fillId="35" borderId="0" xfId="0" applyFont="1" applyFill="1" applyAlignment="1" applyProtection="1">
      <alignment horizontal="center"/>
      <protection hidden="1"/>
    </xf>
    <xf numFmtId="0" fontId="38" fillId="33" borderId="14" xfId="0" applyFont="1" applyFill="1" applyBorder="1" applyAlignment="1" applyProtection="1">
      <alignment horizontal="center" vertical="center"/>
      <protection hidden="1"/>
    </xf>
    <xf numFmtId="0" fontId="38" fillId="33" borderId="11" xfId="0" applyFont="1" applyFill="1" applyBorder="1" applyAlignment="1" applyProtection="1">
      <alignment horizontal="center" vertical="center"/>
      <protection hidden="1"/>
    </xf>
    <xf numFmtId="0" fontId="85" fillId="33" borderId="0" xfId="0" applyFont="1" applyFill="1" applyAlignment="1" applyProtection="1">
      <alignment horizontal="center"/>
      <protection hidden="1"/>
    </xf>
    <xf numFmtId="0" fontId="22" fillId="33" borderId="0" xfId="0" applyFont="1" applyFill="1" applyAlignment="1" applyProtection="1">
      <alignment horizontal="center"/>
      <protection hidden="1"/>
    </xf>
    <xf numFmtId="14" fontId="79" fillId="33" borderId="0" xfId="0" applyNumberFormat="1" applyFont="1" applyFill="1" applyAlignment="1" applyProtection="1">
      <alignment horizontal="center"/>
      <protection hidden="1"/>
    </xf>
    <xf numFmtId="0" fontId="79" fillId="33" borderId="0" xfId="0" applyFont="1" applyFill="1" applyBorder="1" applyAlignment="1" applyProtection="1">
      <alignment horizontal="left" indent="13"/>
      <protection hidden="1"/>
    </xf>
    <xf numFmtId="0" fontId="79" fillId="33" borderId="13" xfId="0" applyFont="1" applyFill="1" applyBorder="1" applyAlignment="1" applyProtection="1">
      <alignment horizontal="left"/>
      <protection hidden="1"/>
    </xf>
    <xf numFmtId="0" fontId="77" fillId="33" borderId="14" xfId="0" applyFont="1" applyFill="1" applyBorder="1" applyAlignment="1" applyProtection="1">
      <alignment horizontal="center" vertical="center" wrapText="1"/>
      <protection hidden="1"/>
    </xf>
    <xf numFmtId="0" fontId="77" fillId="33" borderId="11" xfId="0" applyFont="1" applyFill="1" applyBorder="1" applyAlignment="1" applyProtection="1">
      <alignment horizontal="center" vertical="center" wrapText="1"/>
      <protection hidden="1"/>
    </xf>
    <xf numFmtId="49" fontId="77" fillId="33" borderId="14" xfId="42" applyNumberFormat="1" applyFont="1" applyFill="1" applyBorder="1" applyAlignment="1" applyProtection="1">
      <alignment horizontal="center" vertical="center"/>
      <protection hidden="1"/>
    </xf>
    <xf numFmtId="49" fontId="77" fillId="33" borderId="11" xfId="42" applyNumberFormat="1" applyFont="1" applyFill="1" applyBorder="1" applyAlignment="1" applyProtection="1">
      <alignment horizontal="center" vertical="center"/>
      <protection hidden="1"/>
    </xf>
    <xf numFmtId="166" fontId="77" fillId="33" borderId="14" xfId="0" applyNumberFormat="1" applyFont="1" applyFill="1" applyBorder="1" applyAlignment="1" applyProtection="1">
      <alignment horizontal="center" vertical="center"/>
      <protection hidden="1"/>
    </xf>
    <xf numFmtId="166" fontId="77" fillId="33" borderId="11" xfId="0" applyNumberFormat="1" applyFont="1" applyFill="1" applyBorder="1" applyAlignment="1" applyProtection="1">
      <alignment horizontal="center" vertical="center"/>
      <protection hidden="1"/>
    </xf>
    <xf numFmtId="0" fontId="106" fillId="33" borderId="14" xfId="0" applyFont="1" applyFill="1" applyBorder="1" applyAlignment="1" applyProtection="1">
      <alignment horizontal="center" vertical="center"/>
      <protection hidden="1"/>
    </xf>
    <xf numFmtId="0" fontId="106" fillId="33" borderId="11" xfId="0" applyFont="1" applyFill="1" applyBorder="1" applyAlignment="1" applyProtection="1">
      <alignment horizontal="center" vertical="center"/>
      <protection hidden="1"/>
    </xf>
    <xf numFmtId="0" fontId="107" fillId="33" borderId="14" xfId="0" applyFont="1" applyFill="1" applyBorder="1" applyAlignment="1" applyProtection="1">
      <alignment horizontal="center" vertical="center"/>
      <protection hidden="1"/>
    </xf>
    <xf numFmtId="0" fontId="107" fillId="33" borderId="11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b val="0"/>
        <i val="0"/>
      </font>
      <fill>
        <patternFill>
          <bgColor theme="0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0"/>
        </patternFill>
      </fill>
    </dxf>
    <dxf>
      <border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GIRLS!A1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OYS!A1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14</xdr:col>
      <xdr:colOff>0</xdr:colOff>
      <xdr:row>8</xdr:row>
      <xdr:rowOff>0</xdr:rowOff>
    </xdr:to>
    <xdr:pic>
      <xdr:nvPicPr>
        <xdr:cNvPr id="1" name="Picture 15" descr="C:\Users\AlWel\Desktop\nutrista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"/>
          <a:ext cx="7115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4</xdr:row>
      <xdr:rowOff>123825</xdr:rowOff>
    </xdr:from>
    <xdr:to>
      <xdr:col>13</xdr:col>
      <xdr:colOff>47625</xdr:colOff>
      <xdr:row>6</xdr:row>
      <xdr:rowOff>95250</xdr:rowOff>
    </xdr:to>
    <xdr:sp>
      <xdr:nvSpPr>
        <xdr:cNvPr id="2" name="Rectangle 1"/>
        <xdr:cNvSpPr>
          <a:spLocks/>
        </xdr:cNvSpPr>
      </xdr:nvSpPr>
      <xdr:spPr>
        <a:xfrm>
          <a:off x="5438775" y="590550"/>
          <a:ext cx="1962150" cy="73342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IMPORTANT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 the date of weighing below.</a:t>
          </a:r>
        </a:p>
      </xdr:txBody>
    </xdr:sp>
    <xdr:clientData/>
  </xdr:twoCellAnchor>
  <xdr:twoCellAnchor>
    <xdr:from>
      <xdr:col>12</xdr:col>
      <xdr:colOff>333375</xdr:colOff>
      <xdr:row>6</xdr:row>
      <xdr:rowOff>9525</xdr:rowOff>
    </xdr:from>
    <xdr:to>
      <xdr:col>13</xdr:col>
      <xdr:colOff>66675</xdr:colOff>
      <xdr:row>9</xdr:row>
      <xdr:rowOff>104775</xdr:rowOff>
    </xdr:to>
    <xdr:sp>
      <xdr:nvSpPr>
        <xdr:cNvPr id="3" name="Down Arrow 2"/>
        <xdr:cNvSpPr>
          <a:spLocks/>
        </xdr:cNvSpPr>
      </xdr:nvSpPr>
      <xdr:spPr>
        <a:xfrm>
          <a:off x="6934200" y="1238250"/>
          <a:ext cx="485775" cy="38100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1790700</xdr:colOff>
      <xdr:row>4</xdr:row>
      <xdr:rowOff>19050</xdr:rowOff>
    </xdr:from>
    <xdr:to>
      <xdr:col>10</xdr:col>
      <xdr:colOff>123825</xdr:colOff>
      <xdr:row>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95575" y="485775"/>
          <a:ext cx="2543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</a:rPr>
            <a:t>NutriStat</a:t>
          </a:r>
        </a:p>
      </xdr:txBody>
    </xdr:sp>
    <xdr:clientData/>
  </xdr:twoCellAnchor>
  <xdr:twoCellAnchor>
    <xdr:from>
      <xdr:col>4</xdr:col>
      <xdr:colOff>1809750</xdr:colOff>
      <xdr:row>5</xdr:row>
      <xdr:rowOff>19050</xdr:rowOff>
    </xdr:from>
    <xdr:to>
      <xdr:col>10</xdr:col>
      <xdr:colOff>142875</xdr:colOff>
      <xdr:row>9</xdr:row>
      <xdr:rowOff>9525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714625" y="981075"/>
          <a:ext cx="2543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By AL STEPHEN R. LAGUMEN</a:t>
          </a:r>
        </a:p>
      </xdr:txBody>
    </xdr:sp>
    <xdr:clientData/>
  </xdr:twoCellAnchor>
  <xdr:twoCellAnchor>
    <xdr:from>
      <xdr:col>4</xdr:col>
      <xdr:colOff>1562100</xdr:colOff>
      <xdr:row>5</xdr:row>
      <xdr:rowOff>238125</xdr:rowOff>
    </xdr:from>
    <xdr:to>
      <xdr:col>10</xdr:col>
      <xdr:colOff>361950</xdr:colOff>
      <xdr:row>10</xdr:row>
      <xdr:rowOff>38100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466975" y="1200150"/>
          <a:ext cx="3009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Email Address: al.lagumen@deped.gov.ph</a:t>
          </a:r>
        </a:p>
      </xdr:txBody>
    </xdr:sp>
    <xdr:clientData/>
  </xdr:twoCellAnchor>
  <xdr:twoCellAnchor editAs="oneCell">
    <xdr:from>
      <xdr:col>4</xdr:col>
      <xdr:colOff>923925</xdr:colOff>
      <xdr:row>4</xdr:row>
      <xdr:rowOff>123825</xdr:rowOff>
    </xdr:from>
    <xdr:to>
      <xdr:col>4</xdr:col>
      <xdr:colOff>1666875</xdr:colOff>
      <xdr:row>6</xdr:row>
      <xdr:rowOff>114300</xdr:rowOff>
    </xdr:to>
    <xdr:pic>
      <xdr:nvPicPr>
        <xdr:cNvPr id="7" name="Picture 16" descr="C:\Users\AlWel\Desktop\depedcd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9055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18</xdr:row>
      <xdr:rowOff>161925</xdr:rowOff>
    </xdr:from>
    <xdr:to>
      <xdr:col>4</xdr:col>
      <xdr:colOff>866775</xdr:colOff>
      <xdr:row>20</xdr:row>
      <xdr:rowOff>0</xdr:rowOff>
    </xdr:to>
    <xdr:sp>
      <xdr:nvSpPr>
        <xdr:cNvPr id="8" name="TextBox 3"/>
        <xdr:cNvSpPr txBox="1">
          <a:spLocks noChangeArrowheads="1"/>
        </xdr:cNvSpPr>
      </xdr:nvSpPr>
      <xdr:spPr>
        <a:xfrm>
          <a:off x="542925" y="3705225"/>
          <a:ext cx="1228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Grade &amp; Section:</a:t>
          </a:r>
        </a:p>
      </xdr:txBody>
    </xdr:sp>
    <xdr:clientData/>
  </xdr:twoCellAnchor>
  <xdr:twoCellAnchor>
    <xdr:from>
      <xdr:col>9</xdr:col>
      <xdr:colOff>581025</xdr:colOff>
      <xdr:row>17</xdr:row>
      <xdr:rowOff>285750</xdr:rowOff>
    </xdr:from>
    <xdr:to>
      <xdr:col>11</xdr:col>
      <xdr:colOff>600075</xdr:colOff>
      <xdr:row>19</xdr:row>
      <xdr:rowOff>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5057775" y="3514725"/>
          <a:ext cx="1333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Date of Weighing:</a:t>
          </a:r>
        </a:p>
      </xdr:txBody>
    </xdr:sp>
    <xdr:clientData/>
  </xdr:twoCellAnchor>
  <xdr:twoCellAnchor>
    <xdr:from>
      <xdr:col>2</xdr:col>
      <xdr:colOff>47625</xdr:colOff>
      <xdr:row>66</xdr:row>
      <xdr:rowOff>19050</xdr:rowOff>
    </xdr:from>
    <xdr:to>
      <xdr:col>4</xdr:col>
      <xdr:colOff>1314450</xdr:colOff>
      <xdr:row>67</xdr:row>
      <xdr:rowOff>114300</xdr:rowOff>
    </xdr:to>
    <xdr:sp>
      <xdr:nvSpPr>
        <xdr:cNvPr id="10" name="Rounded Rectangle 14">
          <a:hlinkClick r:id="rId3"/>
        </xdr:cNvPr>
        <xdr:cNvSpPr>
          <a:spLocks/>
        </xdr:cNvSpPr>
      </xdr:nvSpPr>
      <xdr:spPr>
        <a:xfrm>
          <a:off x="466725" y="13087350"/>
          <a:ext cx="1752600" cy="285750"/>
        </a:xfrm>
        <a:prstGeom prst="roundRect">
          <a:avLst/>
        </a:prstGeom>
        <a:solidFill>
          <a:srgbClr val="FF0066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here to go to GIRLS</a:t>
          </a:r>
        </a:p>
      </xdr:txBody>
    </xdr:sp>
    <xdr:clientData/>
  </xdr:twoCellAnchor>
  <xdr:twoCellAnchor editAs="oneCell">
    <xdr:from>
      <xdr:col>3</xdr:col>
      <xdr:colOff>57150</xdr:colOff>
      <xdr:row>4</xdr:row>
      <xdr:rowOff>247650</xdr:rowOff>
    </xdr:from>
    <xdr:to>
      <xdr:col>4</xdr:col>
      <xdr:colOff>752475</xdr:colOff>
      <xdr:row>6</xdr:row>
      <xdr:rowOff>0</xdr:rowOff>
    </xdr:to>
    <xdr:pic>
      <xdr:nvPicPr>
        <xdr:cNvPr id="11" name="Picture 17" descr="C:\Users\AlWel\Desktop\logo_deped_converted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714375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1857375</xdr:colOff>
      <xdr:row>4</xdr:row>
      <xdr:rowOff>0</xdr:rowOff>
    </xdr:from>
    <xdr:ext cx="2428875" cy="695325"/>
    <xdr:sp>
      <xdr:nvSpPr>
        <xdr:cNvPr id="12" name="Rectangle 18"/>
        <xdr:cNvSpPr>
          <a:spLocks/>
        </xdr:cNvSpPr>
      </xdr:nvSpPr>
      <xdr:spPr>
        <a:xfrm>
          <a:off x="2762250" y="466725"/>
          <a:ext cx="24288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FF00"/>
              </a:solidFill>
            </a:rPr>
            <a:t>Nutri</a:t>
          </a:r>
          <a:r>
            <a:rPr lang="en-US" cap="none" sz="3600" b="0" i="0" u="none" baseline="0">
              <a:solidFill>
                <a:srgbClr val="FFFF00"/>
              </a:solidFill>
            </a:rPr>
            <a:t>Stat</a:t>
          </a:r>
        </a:p>
      </xdr:txBody>
    </xdr:sp>
    <xdr:clientData/>
  </xdr:oneCellAnchor>
  <xdr:twoCellAnchor>
    <xdr:from>
      <xdr:col>15</xdr:col>
      <xdr:colOff>0</xdr:colOff>
      <xdr:row>20</xdr:row>
      <xdr:rowOff>0</xdr:rowOff>
    </xdr:from>
    <xdr:to>
      <xdr:col>17</xdr:col>
      <xdr:colOff>57150</xdr:colOff>
      <xdr:row>21</xdr:row>
      <xdr:rowOff>114300</xdr:rowOff>
    </xdr:to>
    <xdr:sp>
      <xdr:nvSpPr>
        <xdr:cNvPr id="13" name="Rectangle 19"/>
        <xdr:cNvSpPr>
          <a:spLocks/>
        </xdr:cNvSpPr>
      </xdr:nvSpPr>
      <xdr:spPr>
        <a:xfrm>
          <a:off x="7743825" y="3924300"/>
          <a:ext cx="1276350" cy="685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FF00"/>
              </a:solidFill>
              <a:latin typeface="Calibri"/>
              <a:ea typeface="Calibri"/>
              <a:cs typeface="Calibri"/>
            </a:rPr>
            <a:t>Click here to alphabetize your entry</a:t>
          </a:r>
        </a:p>
      </xdr:txBody>
    </xdr:sp>
    <xdr:clientData/>
  </xdr:twoCellAnchor>
  <xdr:twoCellAnchor>
    <xdr:from>
      <xdr:col>15</xdr:col>
      <xdr:colOff>457200</xdr:colOff>
      <xdr:row>21</xdr:row>
      <xdr:rowOff>76200</xdr:rowOff>
    </xdr:from>
    <xdr:to>
      <xdr:col>16</xdr:col>
      <xdr:colOff>209550</xdr:colOff>
      <xdr:row>22</xdr:row>
      <xdr:rowOff>104775</xdr:rowOff>
    </xdr:to>
    <xdr:sp>
      <xdr:nvSpPr>
        <xdr:cNvPr id="14" name="Down Arrow 20"/>
        <xdr:cNvSpPr>
          <a:spLocks/>
        </xdr:cNvSpPr>
      </xdr:nvSpPr>
      <xdr:spPr>
        <a:xfrm>
          <a:off x="8201025" y="4572000"/>
          <a:ext cx="361950" cy="219075"/>
        </a:xfrm>
        <a:prstGeom prst="downArrow">
          <a:avLst>
            <a:gd name="adj" fmla="val 0"/>
          </a:avLst>
        </a:prstGeom>
        <a:solidFill>
          <a:srgbClr val="66FF33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23</xdr:row>
      <xdr:rowOff>19050</xdr:rowOff>
    </xdr:from>
    <xdr:to>
      <xdr:col>16</xdr:col>
      <xdr:colOff>542925</xdr:colOff>
      <xdr:row>24</xdr:row>
      <xdr:rowOff>85725</xdr:rowOff>
    </xdr:to>
    <xdr:sp macro="[0]!RoundedRectangle19_Click">
      <xdr:nvSpPr>
        <xdr:cNvPr id="15" name="Rounded Rectangle 21"/>
        <xdr:cNvSpPr>
          <a:spLocks/>
        </xdr:cNvSpPr>
      </xdr:nvSpPr>
      <xdr:spPr>
        <a:xfrm>
          <a:off x="7877175" y="4895850"/>
          <a:ext cx="1019175" cy="257175"/>
        </a:xfrm>
        <a:prstGeom prst="round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ALPHABETIZE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14</xdr:col>
      <xdr:colOff>0</xdr:colOff>
      <xdr:row>8</xdr:row>
      <xdr:rowOff>0</xdr:rowOff>
    </xdr:to>
    <xdr:pic>
      <xdr:nvPicPr>
        <xdr:cNvPr id="1" name="Picture 11" descr="C:\Users\AlWel\Desktop\nutrista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"/>
          <a:ext cx="7115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4</xdr:row>
      <xdr:rowOff>123825</xdr:rowOff>
    </xdr:from>
    <xdr:to>
      <xdr:col>13</xdr:col>
      <xdr:colOff>47625</xdr:colOff>
      <xdr:row>6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5438775" y="590550"/>
          <a:ext cx="1962150" cy="73342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IMPORTANT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 on "BOYS" tab below to edit profile data.</a:t>
          </a:r>
        </a:p>
      </xdr:txBody>
    </xdr:sp>
    <xdr:clientData/>
  </xdr:twoCellAnchor>
  <xdr:twoCellAnchor>
    <xdr:from>
      <xdr:col>4</xdr:col>
      <xdr:colOff>1790700</xdr:colOff>
      <xdr:row>4</xdr:row>
      <xdr:rowOff>19050</xdr:rowOff>
    </xdr:from>
    <xdr:to>
      <xdr:col>10</xdr:col>
      <xdr:colOff>123825</xdr:colOff>
      <xdr:row>5</xdr:row>
      <xdr:rowOff>57150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695575" y="485775"/>
          <a:ext cx="2543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</a:rPr>
            <a:t>NutriStat</a:t>
          </a:r>
        </a:p>
      </xdr:txBody>
    </xdr:sp>
    <xdr:clientData/>
  </xdr:twoCellAnchor>
  <xdr:twoCellAnchor>
    <xdr:from>
      <xdr:col>4</xdr:col>
      <xdr:colOff>1809750</xdr:colOff>
      <xdr:row>5</xdr:row>
      <xdr:rowOff>19050</xdr:rowOff>
    </xdr:from>
    <xdr:to>
      <xdr:col>10</xdr:col>
      <xdr:colOff>142875</xdr:colOff>
      <xdr:row>9</xdr:row>
      <xdr:rowOff>9525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714625" y="981075"/>
          <a:ext cx="2543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By AL STEPHEN R. LAGUMEN</a:t>
          </a:r>
        </a:p>
      </xdr:txBody>
    </xdr:sp>
    <xdr:clientData/>
  </xdr:twoCellAnchor>
  <xdr:twoCellAnchor>
    <xdr:from>
      <xdr:col>4</xdr:col>
      <xdr:colOff>1562100</xdr:colOff>
      <xdr:row>5</xdr:row>
      <xdr:rowOff>238125</xdr:rowOff>
    </xdr:from>
    <xdr:to>
      <xdr:col>10</xdr:col>
      <xdr:colOff>361950</xdr:colOff>
      <xdr:row>10</xdr:row>
      <xdr:rowOff>38100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466975" y="1200150"/>
          <a:ext cx="3009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Email Address: al.lagumen@deped.gov.ph</a:t>
          </a:r>
        </a:p>
      </xdr:txBody>
    </xdr:sp>
    <xdr:clientData/>
  </xdr:twoCellAnchor>
  <xdr:twoCellAnchor>
    <xdr:from>
      <xdr:col>2</xdr:col>
      <xdr:colOff>123825</xdr:colOff>
      <xdr:row>10</xdr:row>
      <xdr:rowOff>161925</xdr:rowOff>
    </xdr:from>
    <xdr:to>
      <xdr:col>4</xdr:col>
      <xdr:colOff>866775</xdr:colOff>
      <xdr:row>12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542925" y="1866900"/>
          <a:ext cx="1228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Grade &amp; Section:</a:t>
          </a:r>
        </a:p>
      </xdr:txBody>
    </xdr:sp>
    <xdr:clientData/>
  </xdr:twoCellAnchor>
  <xdr:twoCellAnchor>
    <xdr:from>
      <xdr:col>9</xdr:col>
      <xdr:colOff>581025</xdr:colOff>
      <xdr:row>9</xdr:row>
      <xdr:rowOff>161925</xdr:rowOff>
    </xdr:from>
    <xdr:to>
      <xdr:col>11</xdr:col>
      <xdr:colOff>600075</xdr:colOff>
      <xdr:row>11</xdr:row>
      <xdr:rowOff>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5057775" y="1676400"/>
          <a:ext cx="1333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Date of Weighing:</a:t>
          </a:r>
        </a:p>
      </xdr:txBody>
    </xdr:sp>
    <xdr:clientData/>
  </xdr:twoCellAnchor>
  <xdr:twoCellAnchor>
    <xdr:from>
      <xdr:col>2</xdr:col>
      <xdr:colOff>47625</xdr:colOff>
      <xdr:row>69</xdr:row>
      <xdr:rowOff>19050</xdr:rowOff>
    </xdr:from>
    <xdr:to>
      <xdr:col>4</xdr:col>
      <xdr:colOff>1314450</xdr:colOff>
      <xdr:row>70</xdr:row>
      <xdr:rowOff>114300</xdr:rowOff>
    </xdr:to>
    <xdr:sp>
      <xdr:nvSpPr>
        <xdr:cNvPr id="8" name="Rounded Rectangle 15">
          <a:hlinkClick r:id="rId2"/>
        </xdr:cNvPr>
        <xdr:cNvSpPr>
          <a:spLocks/>
        </xdr:cNvSpPr>
      </xdr:nvSpPr>
      <xdr:spPr>
        <a:xfrm>
          <a:off x="466725" y="13087350"/>
          <a:ext cx="1752600" cy="285750"/>
        </a:xfrm>
        <a:prstGeom prst="round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here to go to BOYS</a:t>
          </a:r>
        </a:p>
      </xdr:txBody>
    </xdr:sp>
    <xdr:clientData/>
  </xdr:twoCellAnchor>
  <xdr:oneCellAnchor>
    <xdr:from>
      <xdr:col>4</xdr:col>
      <xdr:colOff>1857375</xdr:colOff>
      <xdr:row>3</xdr:row>
      <xdr:rowOff>38100</xdr:rowOff>
    </xdr:from>
    <xdr:ext cx="2438400" cy="685800"/>
    <xdr:sp>
      <xdr:nvSpPr>
        <xdr:cNvPr id="9" name="Rectangle 16"/>
        <xdr:cNvSpPr>
          <a:spLocks/>
        </xdr:cNvSpPr>
      </xdr:nvSpPr>
      <xdr:spPr>
        <a:xfrm>
          <a:off x="2762250" y="466725"/>
          <a:ext cx="2438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FF00"/>
              </a:solidFill>
            </a:rPr>
            <a:t>Nutri</a:t>
          </a:r>
          <a:r>
            <a:rPr lang="en-US" cap="none" sz="3600" b="0" i="0" u="none" baseline="0">
              <a:solidFill>
                <a:srgbClr val="FFFF00"/>
              </a:solidFill>
            </a:rPr>
            <a:t>Stat</a:t>
          </a:r>
        </a:p>
      </xdr:txBody>
    </xdr:sp>
    <xdr:clientData/>
  </xdr:oneCellAnchor>
  <xdr:twoCellAnchor editAs="oneCell">
    <xdr:from>
      <xdr:col>4</xdr:col>
      <xdr:colOff>923925</xdr:colOff>
      <xdr:row>4</xdr:row>
      <xdr:rowOff>123825</xdr:rowOff>
    </xdr:from>
    <xdr:to>
      <xdr:col>4</xdr:col>
      <xdr:colOff>1666875</xdr:colOff>
      <xdr:row>6</xdr:row>
      <xdr:rowOff>114300</xdr:rowOff>
    </xdr:to>
    <xdr:pic>
      <xdr:nvPicPr>
        <xdr:cNvPr id="10" name="Picture 17" descr="C:\Users\AlWel\Desktop\depedc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59055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247650</xdr:rowOff>
    </xdr:from>
    <xdr:to>
      <xdr:col>4</xdr:col>
      <xdr:colOff>752475</xdr:colOff>
      <xdr:row>6</xdr:row>
      <xdr:rowOff>0</xdr:rowOff>
    </xdr:to>
    <xdr:pic>
      <xdr:nvPicPr>
        <xdr:cNvPr id="11" name="Picture 18" descr="C:\Users\AlWel\Desktop\logo_deped_converted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714375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12</xdr:row>
      <xdr:rowOff>0</xdr:rowOff>
    </xdr:from>
    <xdr:to>
      <xdr:col>17</xdr:col>
      <xdr:colOff>57150</xdr:colOff>
      <xdr:row>13</xdr:row>
      <xdr:rowOff>114300</xdr:rowOff>
    </xdr:to>
    <xdr:sp>
      <xdr:nvSpPr>
        <xdr:cNvPr id="12" name="Rectangle 29"/>
        <xdr:cNvSpPr>
          <a:spLocks/>
        </xdr:cNvSpPr>
      </xdr:nvSpPr>
      <xdr:spPr>
        <a:xfrm>
          <a:off x="7743825" y="2085975"/>
          <a:ext cx="1276350" cy="685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FF00"/>
              </a:solidFill>
              <a:latin typeface="Calibri"/>
              <a:ea typeface="Calibri"/>
              <a:cs typeface="Calibri"/>
            </a:rPr>
            <a:t>Click here to alphabetize your entry</a:t>
          </a:r>
        </a:p>
      </xdr:txBody>
    </xdr:sp>
    <xdr:clientData/>
  </xdr:twoCellAnchor>
  <xdr:twoCellAnchor>
    <xdr:from>
      <xdr:col>15</xdr:col>
      <xdr:colOff>457200</xdr:colOff>
      <xdr:row>13</xdr:row>
      <xdr:rowOff>76200</xdr:rowOff>
    </xdr:from>
    <xdr:to>
      <xdr:col>16</xdr:col>
      <xdr:colOff>209550</xdr:colOff>
      <xdr:row>14</xdr:row>
      <xdr:rowOff>104775</xdr:rowOff>
    </xdr:to>
    <xdr:sp>
      <xdr:nvSpPr>
        <xdr:cNvPr id="13" name="Down Arrow 30"/>
        <xdr:cNvSpPr>
          <a:spLocks/>
        </xdr:cNvSpPr>
      </xdr:nvSpPr>
      <xdr:spPr>
        <a:xfrm>
          <a:off x="8201025" y="2733675"/>
          <a:ext cx="361950" cy="219075"/>
        </a:xfrm>
        <a:prstGeom prst="downArrow">
          <a:avLst>
            <a:gd name="adj" fmla="val 0"/>
          </a:avLst>
        </a:prstGeom>
        <a:solidFill>
          <a:srgbClr val="66FF33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15</xdr:row>
      <xdr:rowOff>19050</xdr:rowOff>
    </xdr:from>
    <xdr:to>
      <xdr:col>16</xdr:col>
      <xdr:colOff>542925</xdr:colOff>
      <xdr:row>16</xdr:row>
      <xdr:rowOff>85725</xdr:rowOff>
    </xdr:to>
    <xdr:sp macro="[0]!RoundedRectangle20_Click">
      <xdr:nvSpPr>
        <xdr:cNvPr id="14" name="Rounded Rectangle 31"/>
        <xdr:cNvSpPr>
          <a:spLocks/>
        </xdr:cNvSpPr>
      </xdr:nvSpPr>
      <xdr:spPr>
        <a:xfrm>
          <a:off x="7877175" y="3057525"/>
          <a:ext cx="1019175" cy="257175"/>
        </a:xfrm>
        <a:prstGeom prst="round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ALPHABETIZE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12</xdr:col>
      <xdr:colOff>0</xdr:colOff>
      <xdr:row>8</xdr:row>
      <xdr:rowOff>0</xdr:rowOff>
    </xdr:to>
    <xdr:pic>
      <xdr:nvPicPr>
        <xdr:cNvPr id="1" name="Picture 1" descr="C:\Users\AlWel\Desktop\nutrista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"/>
          <a:ext cx="7115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4</xdr:row>
      <xdr:rowOff>123825</xdr:rowOff>
    </xdr:from>
    <xdr:to>
      <xdr:col>11</xdr:col>
      <xdr:colOff>47625</xdr:colOff>
      <xdr:row>6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5438775" y="590550"/>
          <a:ext cx="1962150" cy="73342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IMPORTANT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entry is not allowed in this worksheet.</a:t>
          </a:r>
        </a:p>
      </xdr:txBody>
    </xdr:sp>
    <xdr:clientData/>
  </xdr:twoCellAnchor>
  <xdr:twoCellAnchor>
    <xdr:from>
      <xdr:col>4</xdr:col>
      <xdr:colOff>1790700</xdr:colOff>
      <xdr:row>4</xdr:row>
      <xdr:rowOff>19050</xdr:rowOff>
    </xdr:from>
    <xdr:to>
      <xdr:col>8</xdr:col>
      <xdr:colOff>123825</xdr:colOff>
      <xdr:row>5</xdr:row>
      <xdr:rowOff>57150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695575" y="485775"/>
          <a:ext cx="2543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</a:rPr>
            <a:t>NutriStat</a:t>
          </a:r>
        </a:p>
      </xdr:txBody>
    </xdr:sp>
    <xdr:clientData/>
  </xdr:twoCellAnchor>
  <xdr:twoCellAnchor>
    <xdr:from>
      <xdr:col>4</xdr:col>
      <xdr:colOff>1809750</xdr:colOff>
      <xdr:row>5</xdr:row>
      <xdr:rowOff>19050</xdr:rowOff>
    </xdr:from>
    <xdr:to>
      <xdr:col>8</xdr:col>
      <xdr:colOff>142875</xdr:colOff>
      <xdr:row>9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14625" y="981075"/>
          <a:ext cx="2543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By AL STEPHEN R. LAGUMEN</a:t>
          </a:r>
        </a:p>
      </xdr:txBody>
    </xdr:sp>
    <xdr:clientData/>
  </xdr:twoCellAnchor>
  <xdr:twoCellAnchor>
    <xdr:from>
      <xdr:col>4</xdr:col>
      <xdr:colOff>1562100</xdr:colOff>
      <xdr:row>5</xdr:row>
      <xdr:rowOff>238125</xdr:rowOff>
    </xdr:from>
    <xdr:to>
      <xdr:col>8</xdr:col>
      <xdr:colOff>361950</xdr:colOff>
      <xdr:row>10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466975" y="1200150"/>
          <a:ext cx="3009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Email Address: al.lagumen@deped.gov.ph</a:t>
          </a:r>
        </a:p>
      </xdr:txBody>
    </xdr:sp>
    <xdr:clientData/>
  </xdr:twoCellAnchor>
  <xdr:twoCellAnchor editAs="oneCell">
    <xdr:from>
      <xdr:col>4</xdr:col>
      <xdr:colOff>923925</xdr:colOff>
      <xdr:row>4</xdr:row>
      <xdr:rowOff>123825</xdr:rowOff>
    </xdr:from>
    <xdr:to>
      <xdr:col>4</xdr:col>
      <xdr:colOff>1666875</xdr:colOff>
      <xdr:row>6</xdr:row>
      <xdr:rowOff>114300</xdr:rowOff>
    </xdr:to>
    <xdr:pic>
      <xdr:nvPicPr>
        <xdr:cNvPr id="6" name="Picture 7" descr="C:\Users\AlWel\Desktop\depedcd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9055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18</xdr:row>
      <xdr:rowOff>76200</xdr:rowOff>
    </xdr:from>
    <xdr:to>
      <xdr:col>4</xdr:col>
      <xdr:colOff>866775</xdr:colOff>
      <xdr:row>20</xdr:row>
      <xdr:rowOff>38100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42925" y="30480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Grade &amp; Section:</a:t>
          </a:r>
        </a:p>
      </xdr:txBody>
    </xdr:sp>
    <xdr:clientData/>
  </xdr:twoCellAnchor>
  <xdr:twoCellAnchor>
    <xdr:from>
      <xdr:col>7</xdr:col>
      <xdr:colOff>581025</xdr:colOff>
      <xdr:row>17</xdr:row>
      <xdr:rowOff>47625</xdr:rowOff>
    </xdr:from>
    <xdr:to>
      <xdr:col>9</xdr:col>
      <xdr:colOff>600075</xdr:colOff>
      <xdr:row>19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057775" y="2895600"/>
          <a:ext cx="1333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Date of Weighing:</a:t>
          </a:r>
        </a:p>
      </xdr:txBody>
    </xdr:sp>
    <xdr:clientData/>
  </xdr:twoCellAnchor>
  <xdr:twoCellAnchor editAs="oneCell">
    <xdr:from>
      <xdr:col>3</xdr:col>
      <xdr:colOff>57150</xdr:colOff>
      <xdr:row>4</xdr:row>
      <xdr:rowOff>247650</xdr:rowOff>
    </xdr:from>
    <xdr:to>
      <xdr:col>4</xdr:col>
      <xdr:colOff>752475</xdr:colOff>
      <xdr:row>6</xdr:row>
      <xdr:rowOff>0</xdr:rowOff>
    </xdr:to>
    <xdr:pic>
      <xdr:nvPicPr>
        <xdr:cNvPr id="9" name="Picture 11" descr="C:\Users\AlWel\Desktop\logo_deped_converte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714375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1857375</xdr:colOff>
      <xdr:row>4</xdr:row>
      <xdr:rowOff>0</xdr:rowOff>
    </xdr:from>
    <xdr:ext cx="2438400" cy="685800"/>
    <xdr:sp>
      <xdr:nvSpPr>
        <xdr:cNvPr id="10" name="Rectangle 12"/>
        <xdr:cNvSpPr>
          <a:spLocks/>
        </xdr:cNvSpPr>
      </xdr:nvSpPr>
      <xdr:spPr>
        <a:xfrm>
          <a:off x="2762250" y="466725"/>
          <a:ext cx="2438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FF00"/>
              </a:solidFill>
            </a:rPr>
            <a:t>Nutri</a:t>
          </a:r>
          <a:r>
            <a:rPr lang="en-US" cap="none" sz="3600" b="0" i="0" u="none" baseline="0">
              <a:solidFill>
                <a:srgbClr val="FFFF00"/>
              </a:solidFill>
            </a:rPr>
            <a:t>Stat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703"/>
  <sheetViews>
    <sheetView showRowColHeaders="0" tabSelected="1" zoomScale="130" zoomScaleNormal="130" zoomScalePageLayoutView="0" workbookViewId="0" topLeftCell="A1">
      <selection activeCell="D12" sqref="D12:M12"/>
    </sheetView>
  </sheetViews>
  <sheetFormatPr defaultColWidth="9.140625" defaultRowHeight="15"/>
  <cols>
    <col min="1" max="2" width="3.140625" style="8" customWidth="1"/>
    <col min="3" max="3" width="2.7109375" style="8" customWidth="1"/>
    <col min="4" max="4" width="4.57421875" style="8" customWidth="1"/>
    <col min="5" max="5" width="31.57421875" style="8" customWidth="1"/>
    <col min="6" max="6" width="12.421875" style="8" customWidth="1"/>
    <col min="7" max="7" width="1.57421875" style="8" hidden="1" customWidth="1"/>
    <col min="8" max="8" width="3.28125" style="8" hidden="1" customWidth="1"/>
    <col min="9" max="10" width="9.57421875" style="8" customWidth="1"/>
    <col min="11" max="11" width="10.140625" style="8" customWidth="1"/>
    <col min="12" max="12" width="12.140625" style="8" customWidth="1"/>
    <col min="13" max="13" width="11.28125" style="8" customWidth="1"/>
    <col min="14" max="14" width="2.7109375" style="23" customWidth="1"/>
    <col min="15" max="15" width="3.140625" style="23" customWidth="1"/>
    <col min="16" max="17" width="9.140625" style="24" customWidth="1"/>
    <col min="18" max="18" width="9.140625" style="25" customWidth="1"/>
    <col min="19" max="19" width="9.140625" style="26" customWidth="1"/>
    <col min="20" max="20" width="12.8515625" style="25" customWidth="1"/>
    <col min="21" max="29" width="9.140625" style="26" customWidth="1"/>
    <col min="30" max="30" width="11.421875" style="27" customWidth="1"/>
    <col min="31" max="16384" width="9.140625" style="8" customWidth="1"/>
  </cols>
  <sheetData>
    <row r="1" spans="1:12" ht="15">
      <c r="A1" s="17" t="s">
        <v>191</v>
      </c>
      <c r="B1" s="17"/>
      <c r="C1" s="16"/>
      <c r="D1" s="16"/>
      <c r="E1" s="16"/>
      <c r="L1" s="80"/>
    </row>
    <row r="2" spans="2:28" ht="16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8"/>
      <c r="O2" s="28"/>
      <c r="S2" s="26">
        <v>0</v>
      </c>
      <c r="T2" s="25" t="s">
        <v>227</v>
      </c>
      <c r="U2" s="29">
        <v>12</v>
      </c>
      <c r="V2" s="29">
        <f aca="true" t="shared" si="0" ref="V2:V8">U2+0.1</f>
        <v>12.1</v>
      </c>
      <c r="W2" s="29">
        <v>12.9</v>
      </c>
      <c r="X2" s="29">
        <f aca="true" t="shared" si="1" ref="X2:X8">W2+0.1</f>
        <v>13</v>
      </c>
      <c r="Y2" s="29">
        <v>18.3</v>
      </c>
      <c r="Z2" s="29">
        <f aca="true" t="shared" si="2" ref="Z2:Z8">Y2+0.1</f>
        <v>18.400000000000002</v>
      </c>
      <c r="AA2" s="29">
        <v>20.2</v>
      </c>
      <c r="AB2" s="29">
        <f>AA2+0.1</f>
        <v>20.3</v>
      </c>
    </row>
    <row r="3" spans="2:28" ht="2.25" customHeight="1">
      <c r="B3" s="10"/>
      <c r="C3" s="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35"/>
      <c r="O3" s="28"/>
      <c r="S3" s="25">
        <v>48</v>
      </c>
      <c r="T3" s="30" t="s">
        <v>743</v>
      </c>
      <c r="U3" s="29">
        <v>12</v>
      </c>
      <c r="V3" s="29">
        <f t="shared" si="0"/>
        <v>12.1</v>
      </c>
      <c r="W3" s="29">
        <v>12.9</v>
      </c>
      <c r="X3" s="29">
        <f t="shared" si="1"/>
        <v>13</v>
      </c>
      <c r="Y3" s="29">
        <v>18.3</v>
      </c>
      <c r="Z3" s="29">
        <f t="shared" si="2"/>
        <v>18.400000000000002</v>
      </c>
      <c r="AA3" s="29">
        <v>20.2</v>
      </c>
      <c r="AB3" s="29">
        <f aca="true" t="shared" si="3" ref="AB3:AB19">AA3+0.1</f>
        <v>20.3</v>
      </c>
    </row>
    <row r="4" spans="2:30" ht="3" customHeight="1">
      <c r="B4" s="10"/>
      <c r="C4" s="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5"/>
      <c r="O4" s="28"/>
      <c r="S4" s="26">
        <v>49</v>
      </c>
      <c r="T4" s="30" t="s">
        <v>742</v>
      </c>
      <c r="U4" s="29">
        <v>12</v>
      </c>
      <c r="V4" s="29">
        <f t="shared" si="0"/>
        <v>12.1</v>
      </c>
      <c r="W4" s="29">
        <v>12.9</v>
      </c>
      <c r="X4" s="29">
        <f t="shared" si="1"/>
        <v>13</v>
      </c>
      <c r="Y4" s="29">
        <v>18.3</v>
      </c>
      <c r="Z4" s="29">
        <f t="shared" si="2"/>
        <v>18.400000000000002</v>
      </c>
      <c r="AA4" s="29">
        <v>20.2</v>
      </c>
      <c r="AB4" s="29">
        <f t="shared" si="3"/>
        <v>20.3</v>
      </c>
      <c r="AC4" s="31"/>
      <c r="AD4" s="32"/>
    </row>
    <row r="5" spans="2:28" ht="39" customHeight="1">
      <c r="B5" s="10"/>
      <c r="C5" s="9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35"/>
      <c r="O5" s="28"/>
      <c r="S5" s="26">
        <v>50</v>
      </c>
      <c r="T5" s="30" t="s">
        <v>741</v>
      </c>
      <c r="U5" s="29">
        <v>12</v>
      </c>
      <c r="V5" s="29">
        <f t="shared" si="0"/>
        <v>12.1</v>
      </c>
      <c r="W5" s="29">
        <v>12.9</v>
      </c>
      <c r="X5" s="29">
        <f t="shared" si="1"/>
        <v>13</v>
      </c>
      <c r="Y5" s="29">
        <v>18.3</v>
      </c>
      <c r="Z5" s="29">
        <f t="shared" si="2"/>
        <v>18.400000000000002</v>
      </c>
      <c r="AA5" s="29">
        <v>20.2</v>
      </c>
      <c r="AB5" s="29">
        <f t="shared" si="3"/>
        <v>20.3</v>
      </c>
    </row>
    <row r="6" spans="2:28" ht="21">
      <c r="B6" s="10"/>
      <c r="C6" s="9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35"/>
      <c r="O6" s="28"/>
      <c r="S6" s="26">
        <v>51</v>
      </c>
      <c r="T6" s="30" t="s">
        <v>740</v>
      </c>
      <c r="U6" s="29">
        <v>12</v>
      </c>
      <c r="V6" s="29">
        <f t="shared" si="0"/>
        <v>12.1</v>
      </c>
      <c r="W6" s="29">
        <v>12.9</v>
      </c>
      <c r="X6" s="29">
        <f t="shared" si="1"/>
        <v>13</v>
      </c>
      <c r="Y6" s="29">
        <v>18.3</v>
      </c>
      <c r="Z6" s="29">
        <f t="shared" si="2"/>
        <v>18.400000000000002</v>
      </c>
      <c r="AA6" s="29">
        <v>20.2</v>
      </c>
      <c r="AB6" s="29">
        <f t="shared" si="3"/>
        <v>20.3</v>
      </c>
    </row>
    <row r="7" spans="2:28" ht="15">
      <c r="B7" s="10"/>
      <c r="C7" s="9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36"/>
      <c r="O7" s="28"/>
      <c r="S7" s="26">
        <v>52</v>
      </c>
      <c r="T7" s="30" t="s">
        <v>739</v>
      </c>
      <c r="U7" s="29">
        <v>12</v>
      </c>
      <c r="V7" s="29">
        <f t="shared" si="0"/>
        <v>12.1</v>
      </c>
      <c r="W7" s="29">
        <v>12.9</v>
      </c>
      <c r="X7" s="29">
        <f t="shared" si="1"/>
        <v>13</v>
      </c>
      <c r="Y7" s="29">
        <v>18.3</v>
      </c>
      <c r="Z7" s="29">
        <f t="shared" si="2"/>
        <v>18.400000000000002</v>
      </c>
      <c r="AA7" s="29">
        <v>20.2</v>
      </c>
      <c r="AB7" s="29">
        <f t="shared" si="3"/>
        <v>20.3</v>
      </c>
    </row>
    <row r="8" spans="2:28" ht="7.5" customHeight="1">
      <c r="B8" s="10"/>
      <c r="C8" s="9"/>
      <c r="D8" s="11"/>
      <c r="E8" s="11"/>
      <c r="F8" s="11"/>
      <c r="G8" s="11"/>
      <c r="H8" s="11"/>
      <c r="I8" s="11"/>
      <c r="J8" s="11"/>
      <c r="K8" s="11"/>
      <c r="L8" s="11"/>
      <c r="M8" s="11"/>
      <c r="N8" s="37"/>
      <c r="O8" s="28"/>
      <c r="S8" s="26">
        <v>53</v>
      </c>
      <c r="T8" s="30" t="s">
        <v>738</v>
      </c>
      <c r="U8" s="29">
        <v>12</v>
      </c>
      <c r="V8" s="29">
        <f t="shared" si="0"/>
        <v>12.1</v>
      </c>
      <c r="W8" s="29">
        <v>12.9</v>
      </c>
      <c r="X8" s="29">
        <f t="shared" si="1"/>
        <v>13</v>
      </c>
      <c r="Y8" s="29">
        <v>18.3</v>
      </c>
      <c r="Z8" s="29">
        <f t="shared" si="2"/>
        <v>18.400000000000002</v>
      </c>
      <c r="AA8" s="29">
        <v>20.2</v>
      </c>
      <c r="AB8" s="29">
        <f t="shared" si="3"/>
        <v>20.3</v>
      </c>
    </row>
    <row r="9" spans="2:28" ht="15" hidden="1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37"/>
      <c r="O9" s="28"/>
      <c r="S9" s="26">
        <v>65</v>
      </c>
      <c r="T9" s="30" t="s">
        <v>21</v>
      </c>
      <c r="U9" s="29">
        <v>12</v>
      </c>
      <c r="V9" s="29">
        <f>U9+0.1</f>
        <v>12.1</v>
      </c>
      <c r="W9" s="29">
        <v>12.9</v>
      </c>
      <c r="X9" s="29">
        <f>W9+0.1</f>
        <v>13</v>
      </c>
      <c r="Y9" s="29">
        <v>18.3</v>
      </c>
      <c r="Z9" s="29">
        <f>Y9+0.1</f>
        <v>18.400000000000002</v>
      </c>
      <c r="AA9" s="29">
        <v>20.3</v>
      </c>
      <c r="AB9" s="29">
        <f t="shared" si="3"/>
        <v>20.400000000000002</v>
      </c>
    </row>
    <row r="10" spans="2:28" ht="15">
      <c r="B10" s="10"/>
      <c r="C10" s="20" t="s">
        <v>754</v>
      </c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38"/>
      <c r="O10" s="28"/>
      <c r="S10" s="26">
        <v>54</v>
      </c>
      <c r="T10" s="30" t="s">
        <v>737</v>
      </c>
      <c r="U10" s="29">
        <v>12</v>
      </c>
      <c r="V10" s="29">
        <f aca="true" t="shared" si="4" ref="V10:V16">U10+0.1</f>
        <v>12.1</v>
      </c>
      <c r="W10" s="29">
        <v>12.9</v>
      </c>
      <c r="X10" s="29">
        <f aca="true" t="shared" si="5" ref="X10:X16">W10+0.1</f>
        <v>13</v>
      </c>
      <c r="Y10" s="29">
        <v>18.3</v>
      </c>
      <c r="Z10" s="29">
        <f aca="true" t="shared" si="6" ref="Z10:Z16">Y10+0.1</f>
        <v>18.400000000000002</v>
      </c>
      <c r="AA10" s="29">
        <v>20.2</v>
      </c>
      <c r="AB10" s="29">
        <f t="shared" si="3"/>
        <v>20.3</v>
      </c>
    </row>
    <row r="11" spans="2:28" ht="15" customHeight="1">
      <c r="B11" s="10"/>
      <c r="C11" s="1"/>
      <c r="D11" s="118" t="s">
        <v>0</v>
      </c>
      <c r="E11" s="118"/>
      <c r="F11" s="118"/>
      <c r="G11" s="118"/>
      <c r="H11" s="118"/>
      <c r="I11" s="118"/>
      <c r="J11" s="118"/>
      <c r="K11" s="118"/>
      <c r="L11" s="118"/>
      <c r="M11" s="118"/>
      <c r="N11" s="39"/>
      <c r="O11" s="28"/>
      <c r="S11" s="26">
        <v>55</v>
      </c>
      <c r="T11" s="30" t="s">
        <v>736</v>
      </c>
      <c r="U11" s="29">
        <v>12</v>
      </c>
      <c r="V11" s="29">
        <f t="shared" si="4"/>
        <v>12.1</v>
      </c>
      <c r="W11" s="29">
        <v>12.9</v>
      </c>
      <c r="X11" s="29">
        <f t="shared" si="5"/>
        <v>13</v>
      </c>
      <c r="Y11" s="29">
        <v>18.3</v>
      </c>
      <c r="Z11" s="29">
        <f t="shared" si="6"/>
        <v>18.400000000000002</v>
      </c>
      <c r="AA11" s="29">
        <v>20.2</v>
      </c>
      <c r="AB11" s="29">
        <f t="shared" si="3"/>
        <v>20.3</v>
      </c>
    </row>
    <row r="12" spans="2:28" ht="15" customHeight="1">
      <c r="B12" s="10"/>
      <c r="C12" s="1"/>
      <c r="D12" s="117" t="s">
        <v>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39"/>
      <c r="O12" s="28"/>
      <c r="S12" s="26">
        <v>56</v>
      </c>
      <c r="T12" s="30" t="s">
        <v>735</v>
      </c>
      <c r="U12" s="29">
        <v>12</v>
      </c>
      <c r="V12" s="29">
        <f t="shared" si="4"/>
        <v>12.1</v>
      </c>
      <c r="W12" s="29">
        <v>12.9</v>
      </c>
      <c r="X12" s="29">
        <f t="shared" si="5"/>
        <v>13</v>
      </c>
      <c r="Y12" s="29">
        <v>18.3</v>
      </c>
      <c r="Z12" s="29">
        <f t="shared" si="6"/>
        <v>18.400000000000002</v>
      </c>
      <c r="AA12" s="29">
        <v>20.2</v>
      </c>
      <c r="AB12" s="29">
        <f t="shared" si="3"/>
        <v>20.3</v>
      </c>
    </row>
    <row r="13" spans="2:28" ht="15" customHeight="1">
      <c r="B13" s="10"/>
      <c r="C13" s="1"/>
      <c r="D13" s="117" t="s">
        <v>2</v>
      </c>
      <c r="E13" s="117"/>
      <c r="F13" s="117"/>
      <c r="G13" s="117"/>
      <c r="H13" s="117"/>
      <c r="I13" s="117"/>
      <c r="J13" s="117"/>
      <c r="K13" s="117"/>
      <c r="L13" s="117"/>
      <c r="M13" s="117"/>
      <c r="N13" s="39"/>
      <c r="O13" s="28"/>
      <c r="S13" s="26">
        <v>57</v>
      </c>
      <c r="T13" s="30" t="s">
        <v>734</v>
      </c>
      <c r="U13" s="29">
        <v>12</v>
      </c>
      <c r="V13" s="29">
        <f t="shared" si="4"/>
        <v>12.1</v>
      </c>
      <c r="W13" s="29">
        <v>12.9</v>
      </c>
      <c r="X13" s="29">
        <f t="shared" si="5"/>
        <v>13</v>
      </c>
      <c r="Y13" s="29">
        <v>18.3</v>
      </c>
      <c r="Z13" s="29">
        <f t="shared" si="6"/>
        <v>18.400000000000002</v>
      </c>
      <c r="AA13" s="29">
        <v>20.2</v>
      </c>
      <c r="AB13" s="29">
        <f t="shared" si="3"/>
        <v>20.3</v>
      </c>
    </row>
    <row r="14" spans="2:28" ht="15" customHeight="1">
      <c r="B14" s="10"/>
      <c r="C14" s="1"/>
      <c r="D14" s="117" t="s">
        <v>3</v>
      </c>
      <c r="E14" s="117"/>
      <c r="F14" s="117"/>
      <c r="G14" s="117"/>
      <c r="H14" s="117"/>
      <c r="I14" s="117"/>
      <c r="J14" s="117"/>
      <c r="K14" s="117"/>
      <c r="L14" s="117"/>
      <c r="M14" s="117"/>
      <c r="N14" s="40"/>
      <c r="O14" s="28"/>
      <c r="S14" s="26">
        <v>58</v>
      </c>
      <c r="T14" s="30" t="s">
        <v>733</v>
      </c>
      <c r="U14" s="29">
        <v>12</v>
      </c>
      <c r="V14" s="29">
        <f t="shared" si="4"/>
        <v>12.1</v>
      </c>
      <c r="W14" s="29">
        <v>12.9</v>
      </c>
      <c r="X14" s="29">
        <f t="shared" si="5"/>
        <v>13</v>
      </c>
      <c r="Y14" s="29">
        <v>18.3</v>
      </c>
      <c r="Z14" s="29">
        <f t="shared" si="6"/>
        <v>18.400000000000002</v>
      </c>
      <c r="AA14" s="29">
        <v>20.2</v>
      </c>
      <c r="AB14" s="29">
        <f t="shared" si="3"/>
        <v>20.3</v>
      </c>
    </row>
    <row r="15" spans="2:28" ht="15" customHeight="1">
      <c r="B15" s="10"/>
      <c r="C15" s="1"/>
      <c r="D15" s="112" t="s">
        <v>4</v>
      </c>
      <c r="E15" s="112"/>
      <c r="F15" s="112"/>
      <c r="G15" s="112"/>
      <c r="H15" s="112"/>
      <c r="I15" s="112"/>
      <c r="J15" s="112"/>
      <c r="K15" s="112"/>
      <c r="L15" s="112"/>
      <c r="M15" s="112"/>
      <c r="N15" s="41"/>
      <c r="O15" s="28"/>
      <c r="S15" s="26">
        <v>59</v>
      </c>
      <c r="T15" s="30" t="s">
        <v>732</v>
      </c>
      <c r="U15" s="29">
        <v>12</v>
      </c>
      <c r="V15" s="29">
        <f t="shared" si="4"/>
        <v>12.1</v>
      </c>
      <c r="W15" s="29">
        <v>12.9</v>
      </c>
      <c r="X15" s="29">
        <f t="shared" si="5"/>
        <v>13</v>
      </c>
      <c r="Y15" s="29">
        <v>18.3</v>
      </c>
      <c r="Z15" s="29">
        <f t="shared" si="6"/>
        <v>18.400000000000002</v>
      </c>
      <c r="AA15" s="29">
        <v>20.2</v>
      </c>
      <c r="AB15" s="29">
        <f t="shared" si="3"/>
        <v>20.3</v>
      </c>
    </row>
    <row r="16" spans="2:28" ht="24.75" customHeight="1"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2"/>
      <c r="O16" s="28"/>
      <c r="S16" s="26">
        <v>60</v>
      </c>
      <c r="T16" s="30" t="s">
        <v>16</v>
      </c>
      <c r="U16" s="29">
        <v>12</v>
      </c>
      <c r="V16" s="29">
        <f t="shared" si="4"/>
        <v>12.1</v>
      </c>
      <c r="W16" s="29">
        <v>12.9</v>
      </c>
      <c r="X16" s="29">
        <f t="shared" si="5"/>
        <v>13</v>
      </c>
      <c r="Y16" s="29">
        <v>18.3</v>
      </c>
      <c r="Z16" s="29">
        <f t="shared" si="6"/>
        <v>18.400000000000002</v>
      </c>
      <c r="AA16" s="29">
        <v>20.2</v>
      </c>
      <c r="AB16" s="29">
        <f t="shared" si="3"/>
        <v>20.3</v>
      </c>
    </row>
    <row r="17" spans="2:28" ht="20.25">
      <c r="B17" s="10"/>
      <c r="C17" s="1"/>
      <c r="D17" s="113" t="s">
        <v>5</v>
      </c>
      <c r="E17" s="113"/>
      <c r="F17" s="113"/>
      <c r="G17" s="113"/>
      <c r="H17" s="113"/>
      <c r="I17" s="113"/>
      <c r="J17" s="113"/>
      <c r="K17" s="113"/>
      <c r="L17" s="113"/>
      <c r="M17" s="113"/>
      <c r="N17" s="40"/>
      <c r="O17" s="28"/>
      <c r="S17" s="26">
        <v>61</v>
      </c>
      <c r="T17" s="30" t="s">
        <v>17</v>
      </c>
      <c r="U17" s="29">
        <v>12</v>
      </c>
      <c r="V17" s="29">
        <f>U17+0.1</f>
        <v>12.1</v>
      </c>
      <c r="W17" s="29">
        <v>12.9</v>
      </c>
      <c r="X17" s="29">
        <f>W17+0.1</f>
        <v>13</v>
      </c>
      <c r="Y17" s="29">
        <v>18.3</v>
      </c>
      <c r="Z17" s="29">
        <f>Y17+0.1</f>
        <v>18.400000000000002</v>
      </c>
      <c r="AA17" s="29">
        <v>20.2</v>
      </c>
      <c r="AB17" s="29">
        <f t="shared" si="3"/>
        <v>20.3</v>
      </c>
    </row>
    <row r="18" spans="2:28" ht="24.75" customHeight="1">
      <c r="B18" s="10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40"/>
      <c r="O18" s="28"/>
      <c r="R18" s="33"/>
      <c r="S18" s="26">
        <v>62</v>
      </c>
      <c r="T18" s="30" t="s">
        <v>18</v>
      </c>
      <c r="U18" s="29">
        <v>12</v>
      </c>
      <c r="V18" s="29">
        <f>U18+0.1</f>
        <v>12.1</v>
      </c>
      <c r="W18" s="29">
        <v>12.9</v>
      </c>
      <c r="X18" s="29">
        <f>W18+0.1</f>
        <v>13</v>
      </c>
      <c r="Y18" s="29">
        <v>18.3</v>
      </c>
      <c r="Z18" s="29">
        <f>Y18+0.1</f>
        <v>18.400000000000002</v>
      </c>
      <c r="AA18" s="29">
        <v>20.2</v>
      </c>
      <c r="AB18" s="29">
        <f t="shared" si="3"/>
        <v>20.3</v>
      </c>
    </row>
    <row r="19" spans="2:28" ht="15" customHeight="1">
      <c r="B19" s="10"/>
      <c r="C19" s="1"/>
      <c r="D19" s="2"/>
      <c r="E19" s="2"/>
      <c r="F19" s="3"/>
      <c r="G19" s="3"/>
      <c r="H19" s="3"/>
      <c r="I19" s="3"/>
      <c r="J19" s="3"/>
      <c r="K19" s="22"/>
      <c r="L19" s="116">
        <v>41457</v>
      </c>
      <c r="M19" s="116"/>
      <c r="N19" s="43"/>
      <c r="O19" s="28"/>
      <c r="R19" s="33"/>
      <c r="S19" s="26">
        <v>63</v>
      </c>
      <c r="T19" s="30" t="s">
        <v>19</v>
      </c>
      <c r="U19" s="29">
        <v>12</v>
      </c>
      <c r="V19" s="29">
        <f>U19+0.1</f>
        <v>12.1</v>
      </c>
      <c r="W19" s="29">
        <v>12.9</v>
      </c>
      <c r="X19" s="29">
        <f>W19+0.1</f>
        <v>13</v>
      </c>
      <c r="Y19" s="29">
        <v>18.3</v>
      </c>
      <c r="Z19" s="29">
        <f>Y19+0.1</f>
        <v>18.400000000000002</v>
      </c>
      <c r="AA19" s="29">
        <v>20.2</v>
      </c>
      <c r="AB19" s="29">
        <f t="shared" si="3"/>
        <v>20.3</v>
      </c>
    </row>
    <row r="20" spans="2:28" ht="15" customHeight="1">
      <c r="B20" s="10"/>
      <c r="C20" s="1"/>
      <c r="D20" s="110" t="s">
        <v>753</v>
      </c>
      <c r="E20" s="110"/>
      <c r="F20" s="3"/>
      <c r="G20" s="3"/>
      <c r="H20" s="3"/>
      <c r="I20" s="3"/>
      <c r="J20" s="3"/>
      <c r="K20" s="21" t="s">
        <v>749</v>
      </c>
      <c r="L20" s="111" t="s">
        <v>750</v>
      </c>
      <c r="M20" s="111"/>
      <c r="N20" s="43"/>
      <c r="O20" s="28"/>
      <c r="R20" s="33"/>
      <c r="T20" s="30"/>
      <c r="U20" s="29"/>
      <c r="V20" s="29"/>
      <c r="W20" s="29"/>
      <c r="X20" s="29"/>
      <c r="Y20" s="29"/>
      <c r="Z20" s="29"/>
      <c r="AA20" s="29"/>
      <c r="AB20" s="29"/>
    </row>
    <row r="21" spans="2:28" ht="45">
      <c r="B21" s="10"/>
      <c r="C21" s="1"/>
      <c r="D21" s="114" t="s">
        <v>756</v>
      </c>
      <c r="E21" s="115"/>
      <c r="F21" s="4" t="s">
        <v>6</v>
      </c>
      <c r="G21" s="5"/>
      <c r="H21" s="5"/>
      <c r="I21" s="4" t="s">
        <v>7</v>
      </c>
      <c r="J21" s="4" t="s">
        <v>763</v>
      </c>
      <c r="K21" s="4" t="s">
        <v>762</v>
      </c>
      <c r="L21" s="4" t="s">
        <v>8</v>
      </c>
      <c r="M21" s="4" t="s">
        <v>9</v>
      </c>
      <c r="N21" s="44"/>
      <c r="O21" s="28"/>
      <c r="S21" s="26">
        <v>64</v>
      </c>
      <c r="T21" s="30" t="s">
        <v>20</v>
      </c>
      <c r="U21" s="29">
        <v>12</v>
      </c>
      <c r="V21" s="29">
        <f>U21+0.1</f>
        <v>12.1</v>
      </c>
      <c r="W21" s="29">
        <v>12.9</v>
      </c>
      <c r="X21" s="29">
        <f>W21+0.1</f>
        <v>13</v>
      </c>
      <c r="Y21" s="29">
        <v>18.3</v>
      </c>
      <c r="Z21" s="29">
        <f>Y21+0.1</f>
        <v>18.400000000000002</v>
      </c>
      <c r="AA21" s="29">
        <v>20.3</v>
      </c>
      <c r="AB21" s="29">
        <f aca="true" t="shared" si="7" ref="AB21:AB68">AA21+0.01</f>
        <v>20.310000000000002</v>
      </c>
    </row>
    <row r="22" spans="2:28" ht="15" customHeight="1">
      <c r="B22" s="10"/>
      <c r="C22" s="1"/>
      <c r="D22" s="49" t="str">
        <f>N22</f>
        <v>1.</v>
      </c>
      <c r="E22" s="18"/>
      <c r="F22" s="15"/>
      <c r="G22" s="6">
        <f aca="true" t="shared" si="8" ref="G22:G61">$M$12-F22</f>
        <v>0</v>
      </c>
      <c r="H22" s="7">
        <f aca="true" t="shared" si="9" ref="H22:H61">G22/30</f>
        <v>0</v>
      </c>
      <c r="I22" s="51">
        <f aca="true" t="shared" si="10" ref="I22:I61">IF(F22="","",VLOOKUP(Q22,S$1:T$65536,2))</f>
      </c>
      <c r="J22" s="12"/>
      <c r="K22" s="82"/>
      <c r="L22" s="81">
        <f aca="true" t="shared" si="11" ref="L22:L61">IF(OR(J22="",K22=""),"",R22)</f>
      </c>
      <c r="M22" s="52">
        <f aca="true" t="shared" si="12" ref="M22:M61">IF(OR(E22="",F22="",L22=""),"",O22)</f>
      </c>
      <c r="N22" s="45" t="s">
        <v>192</v>
      </c>
      <c r="O22" s="34" t="str">
        <f aca="true" t="shared" si="13" ref="O22:O61">IF(L22&lt;=VLOOKUP(Q22,S$1:AB$65536,3),"SW",IF(L22&lt;=VLOOKUP(Q22,S$1:AB$65536,5),"W",IF(L22&lt;=VLOOKUP(Q22,S$1:AB$65536,7),"N",IF(L22&lt;=VLOOKUP(Q22,S$1:AB$65536,9),"OW",IF(L22&gt;=VLOOKUP(Q22,S$1:AB$65536,10),"OB")))))</f>
        <v>OB</v>
      </c>
      <c r="P22" s="24">
        <f aca="true" t="shared" si="14" ref="P22:P53">$L$19-F22</f>
        <v>41457</v>
      </c>
      <c r="Q22" s="24">
        <f>ROUND(P22/30.43684992,0)</f>
        <v>1362</v>
      </c>
      <c r="R22" s="25" t="e">
        <f>ROUND(J22/(K22*K22),1)</f>
        <v>#DIV/0!</v>
      </c>
      <c r="S22" s="26">
        <v>65</v>
      </c>
      <c r="T22" s="30" t="s">
        <v>21</v>
      </c>
      <c r="U22" s="29">
        <v>12</v>
      </c>
      <c r="V22" s="29">
        <f>U22+0.1</f>
        <v>12.1</v>
      </c>
      <c r="W22" s="29">
        <v>12.9</v>
      </c>
      <c r="X22" s="29">
        <f>W22+0.1</f>
        <v>13</v>
      </c>
      <c r="Y22" s="29">
        <v>18.3</v>
      </c>
      <c r="Z22" s="29">
        <f>Y22+0.1</f>
        <v>18.400000000000002</v>
      </c>
      <c r="AA22" s="29">
        <v>20.3</v>
      </c>
      <c r="AB22" s="29">
        <f t="shared" si="7"/>
        <v>20.310000000000002</v>
      </c>
    </row>
    <row r="23" spans="2:28" ht="15" customHeight="1">
      <c r="B23" s="10"/>
      <c r="C23" s="1"/>
      <c r="D23" s="50">
        <f>IF(OR(E23="",D22=""),"",N23)</f>
      </c>
      <c r="E23" s="19"/>
      <c r="F23" s="15"/>
      <c r="G23" s="6">
        <f t="shared" si="8"/>
        <v>0</v>
      </c>
      <c r="H23" s="7">
        <f t="shared" si="9"/>
        <v>0</v>
      </c>
      <c r="I23" s="51">
        <f t="shared" si="10"/>
      </c>
      <c r="J23" s="12"/>
      <c r="K23" s="82"/>
      <c r="L23" s="81">
        <f t="shared" si="11"/>
      </c>
      <c r="M23" s="53">
        <f t="shared" si="12"/>
      </c>
      <c r="N23" s="45" t="s">
        <v>193</v>
      </c>
      <c r="O23" s="34" t="str">
        <f t="shared" si="13"/>
        <v>OB</v>
      </c>
      <c r="P23" s="24">
        <f t="shared" si="14"/>
        <v>41457</v>
      </c>
      <c r="Q23" s="24">
        <f aca="true" t="shared" si="15" ref="Q23:Q56">ROUND(P23/30.43684992,0)</f>
        <v>1362</v>
      </c>
      <c r="R23" s="25" t="e">
        <f aca="true" t="shared" si="16" ref="R23:R61">ROUND(J23/(K23*K23),1)</f>
        <v>#DIV/0!</v>
      </c>
      <c r="S23" s="26">
        <v>66</v>
      </c>
      <c r="T23" s="30" t="s">
        <v>22</v>
      </c>
      <c r="U23" s="29">
        <v>12</v>
      </c>
      <c r="V23" s="29">
        <f>U23+0.1</f>
        <v>12.1</v>
      </c>
      <c r="W23" s="29">
        <v>12.9</v>
      </c>
      <c r="X23" s="29">
        <f>W23+0.1</f>
        <v>13</v>
      </c>
      <c r="Y23" s="29">
        <v>18.4</v>
      </c>
      <c r="Z23" s="29">
        <f>Y23+0.1</f>
        <v>18.5</v>
      </c>
      <c r="AA23" s="29">
        <v>20.4</v>
      </c>
      <c r="AB23" s="29">
        <f t="shared" si="7"/>
        <v>20.41</v>
      </c>
    </row>
    <row r="24" spans="2:28" ht="15" customHeight="1">
      <c r="B24" s="10"/>
      <c r="C24" s="1"/>
      <c r="D24" s="50">
        <f aca="true" t="shared" si="17" ref="D24:D56">IF(OR(E24="",D23=""),"",N24)</f>
      </c>
      <c r="E24" s="18"/>
      <c r="F24" s="15"/>
      <c r="G24" s="6">
        <f t="shared" si="8"/>
        <v>0</v>
      </c>
      <c r="H24" s="7">
        <f t="shared" si="9"/>
        <v>0</v>
      </c>
      <c r="I24" s="51">
        <f t="shared" si="10"/>
      </c>
      <c r="J24" s="12"/>
      <c r="K24" s="82"/>
      <c r="L24" s="81">
        <f t="shared" si="11"/>
      </c>
      <c r="M24" s="53">
        <f t="shared" si="12"/>
      </c>
      <c r="N24" s="45" t="s">
        <v>194</v>
      </c>
      <c r="O24" s="34" t="str">
        <f t="shared" si="13"/>
        <v>OB</v>
      </c>
      <c r="P24" s="24">
        <f t="shared" si="14"/>
        <v>41457</v>
      </c>
      <c r="Q24" s="24">
        <f t="shared" si="15"/>
        <v>1362</v>
      </c>
      <c r="R24" s="25" t="e">
        <f t="shared" si="16"/>
        <v>#DIV/0!</v>
      </c>
      <c r="S24" s="26">
        <v>67</v>
      </c>
      <c r="T24" s="30" t="s">
        <v>23</v>
      </c>
      <c r="U24" s="29">
        <v>12</v>
      </c>
      <c r="V24" s="29">
        <f>U24+0.1</f>
        <v>12.1</v>
      </c>
      <c r="W24" s="29">
        <v>12.9</v>
      </c>
      <c r="X24" s="29">
        <f>W24+0.1</f>
        <v>13</v>
      </c>
      <c r="Y24" s="29">
        <v>18.4</v>
      </c>
      <c r="Z24" s="29">
        <f>Y24+0.1</f>
        <v>18.5</v>
      </c>
      <c r="AA24" s="29">
        <v>20.4</v>
      </c>
      <c r="AB24" s="29">
        <f t="shared" si="7"/>
        <v>20.41</v>
      </c>
    </row>
    <row r="25" spans="2:28" ht="15" customHeight="1">
      <c r="B25" s="10"/>
      <c r="C25" s="1"/>
      <c r="D25" s="50">
        <f t="shared" si="17"/>
      </c>
      <c r="E25" s="19"/>
      <c r="F25" s="15"/>
      <c r="G25" s="6">
        <f t="shared" si="8"/>
        <v>0</v>
      </c>
      <c r="H25" s="7">
        <f t="shared" si="9"/>
        <v>0</v>
      </c>
      <c r="I25" s="51">
        <f t="shared" si="10"/>
      </c>
      <c r="J25" s="12"/>
      <c r="K25" s="82"/>
      <c r="L25" s="81">
        <f t="shared" si="11"/>
      </c>
      <c r="M25" s="53">
        <f t="shared" si="12"/>
      </c>
      <c r="N25" s="45" t="s">
        <v>195</v>
      </c>
      <c r="O25" s="34" t="str">
        <f t="shared" si="13"/>
        <v>OB</v>
      </c>
      <c r="P25" s="24">
        <f t="shared" si="14"/>
        <v>41457</v>
      </c>
      <c r="Q25" s="24">
        <f t="shared" si="15"/>
        <v>1362</v>
      </c>
      <c r="R25" s="25" t="e">
        <f t="shared" si="16"/>
        <v>#DIV/0!</v>
      </c>
      <c r="S25" s="26">
        <v>68</v>
      </c>
      <c r="T25" s="30" t="s">
        <v>24</v>
      </c>
      <c r="U25" s="29">
        <v>12</v>
      </c>
      <c r="V25" s="29">
        <f>U25+0.1</f>
        <v>12.1</v>
      </c>
      <c r="W25" s="29">
        <v>12.9</v>
      </c>
      <c r="X25" s="29">
        <f>W25+0.1</f>
        <v>13</v>
      </c>
      <c r="Y25" s="29">
        <v>18.4</v>
      </c>
      <c r="Z25" s="29">
        <f>Y25+0.1</f>
        <v>18.5</v>
      </c>
      <c r="AA25" s="29">
        <v>20.5</v>
      </c>
      <c r="AB25" s="29">
        <f t="shared" si="7"/>
        <v>20.51</v>
      </c>
    </row>
    <row r="26" spans="2:28" ht="15" customHeight="1">
      <c r="B26" s="10"/>
      <c r="C26" s="1"/>
      <c r="D26" s="50">
        <f t="shared" si="17"/>
      </c>
      <c r="E26" s="18"/>
      <c r="F26" s="15"/>
      <c r="G26" s="6">
        <f t="shared" si="8"/>
        <v>0</v>
      </c>
      <c r="H26" s="7">
        <f t="shared" si="9"/>
        <v>0</v>
      </c>
      <c r="I26" s="51">
        <f t="shared" si="10"/>
      </c>
      <c r="J26" s="12"/>
      <c r="K26" s="82"/>
      <c r="L26" s="81">
        <f t="shared" si="11"/>
      </c>
      <c r="M26" s="53">
        <f t="shared" si="12"/>
      </c>
      <c r="N26" s="45" t="s">
        <v>196</v>
      </c>
      <c r="O26" s="34" t="str">
        <f t="shared" si="13"/>
        <v>OB</v>
      </c>
      <c r="P26" s="24">
        <f t="shared" si="14"/>
        <v>41457</v>
      </c>
      <c r="Q26" s="24">
        <f t="shared" si="15"/>
        <v>1362</v>
      </c>
      <c r="R26" s="25" t="e">
        <f t="shared" si="16"/>
        <v>#DIV/0!</v>
      </c>
      <c r="S26" s="26">
        <v>69</v>
      </c>
      <c r="T26" s="30" t="s">
        <v>25</v>
      </c>
      <c r="U26" s="29">
        <v>12</v>
      </c>
      <c r="V26" s="29">
        <f>U26+0.1</f>
        <v>12.1</v>
      </c>
      <c r="W26" s="29">
        <v>12.9</v>
      </c>
      <c r="X26" s="29">
        <f>W26+0.1</f>
        <v>13</v>
      </c>
      <c r="Y26" s="29">
        <v>18.4</v>
      </c>
      <c r="Z26" s="29">
        <f>Y26+0.1</f>
        <v>18.5</v>
      </c>
      <c r="AA26" s="29">
        <v>20.5</v>
      </c>
      <c r="AB26" s="29">
        <f t="shared" si="7"/>
        <v>20.51</v>
      </c>
    </row>
    <row r="27" spans="2:28" ht="15" customHeight="1">
      <c r="B27" s="10"/>
      <c r="C27" s="1"/>
      <c r="D27" s="50">
        <f t="shared" si="17"/>
      </c>
      <c r="E27" s="19"/>
      <c r="F27" s="15"/>
      <c r="G27" s="6">
        <f t="shared" si="8"/>
        <v>0</v>
      </c>
      <c r="H27" s="7">
        <f t="shared" si="9"/>
        <v>0</v>
      </c>
      <c r="I27" s="51">
        <f t="shared" si="10"/>
      </c>
      <c r="J27" s="12"/>
      <c r="K27" s="82"/>
      <c r="L27" s="81">
        <f t="shared" si="11"/>
      </c>
      <c r="M27" s="53">
        <f t="shared" si="12"/>
      </c>
      <c r="N27" s="45" t="s">
        <v>197</v>
      </c>
      <c r="O27" s="34" t="str">
        <f t="shared" si="13"/>
        <v>OB</v>
      </c>
      <c r="P27" s="24">
        <f t="shared" si="14"/>
        <v>41457</v>
      </c>
      <c r="Q27" s="24">
        <f t="shared" si="15"/>
        <v>1362</v>
      </c>
      <c r="R27" s="25" t="e">
        <f t="shared" si="16"/>
        <v>#DIV/0!</v>
      </c>
      <c r="S27" s="26">
        <v>70</v>
      </c>
      <c r="T27" s="30" t="s">
        <v>26</v>
      </c>
      <c r="U27" s="29">
        <v>12</v>
      </c>
      <c r="V27" s="29">
        <f>U27+0.1</f>
        <v>12.1</v>
      </c>
      <c r="W27" s="29">
        <v>12.9</v>
      </c>
      <c r="X27" s="29">
        <f>W27+0.1</f>
        <v>13</v>
      </c>
      <c r="Y27" s="29">
        <v>18.5</v>
      </c>
      <c r="Z27" s="29">
        <f>Y27+0.1</f>
        <v>18.6</v>
      </c>
      <c r="AA27" s="29">
        <v>20.6</v>
      </c>
      <c r="AB27" s="29">
        <f t="shared" si="7"/>
        <v>20.610000000000003</v>
      </c>
    </row>
    <row r="28" spans="2:28" ht="15" customHeight="1">
      <c r="B28" s="10"/>
      <c r="C28" s="1"/>
      <c r="D28" s="50">
        <f t="shared" si="17"/>
      </c>
      <c r="E28" s="18"/>
      <c r="F28" s="15"/>
      <c r="G28" s="6">
        <f t="shared" si="8"/>
        <v>0</v>
      </c>
      <c r="H28" s="7">
        <f t="shared" si="9"/>
        <v>0</v>
      </c>
      <c r="I28" s="51">
        <f t="shared" si="10"/>
      </c>
      <c r="J28" s="12"/>
      <c r="K28" s="82"/>
      <c r="L28" s="81">
        <f t="shared" si="11"/>
      </c>
      <c r="M28" s="53">
        <f t="shared" si="12"/>
      </c>
      <c r="N28" s="45" t="s">
        <v>198</v>
      </c>
      <c r="O28" s="34" t="str">
        <f t="shared" si="13"/>
        <v>OB</v>
      </c>
      <c r="P28" s="24">
        <f t="shared" si="14"/>
        <v>41457</v>
      </c>
      <c r="Q28" s="24">
        <f t="shared" si="15"/>
        <v>1362</v>
      </c>
      <c r="R28" s="25" t="e">
        <f t="shared" si="16"/>
        <v>#DIV/0!</v>
      </c>
      <c r="S28" s="26">
        <v>71</v>
      </c>
      <c r="T28" s="30" t="s">
        <v>27</v>
      </c>
      <c r="U28" s="29">
        <v>12</v>
      </c>
      <c r="V28" s="29">
        <f>U28+0.1</f>
        <v>12.1</v>
      </c>
      <c r="W28" s="29">
        <v>12.9</v>
      </c>
      <c r="X28" s="29">
        <f>W28+0.1</f>
        <v>13</v>
      </c>
      <c r="Y28" s="29">
        <v>18.5</v>
      </c>
      <c r="Z28" s="29">
        <f>Y28+0.1</f>
        <v>18.6</v>
      </c>
      <c r="AA28" s="29">
        <v>20.6</v>
      </c>
      <c r="AB28" s="29">
        <f t="shared" si="7"/>
        <v>20.610000000000003</v>
      </c>
    </row>
    <row r="29" spans="2:28" ht="15" customHeight="1">
      <c r="B29" s="10"/>
      <c r="C29" s="1"/>
      <c r="D29" s="50">
        <f t="shared" si="17"/>
      </c>
      <c r="E29" s="19"/>
      <c r="F29" s="15"/>
      <c r="G29" s="6">
        <f t="shared" si="8"/>
        <v>0</v>
      </c>
      <c r="H29" s="7">
        <f t="shared" si="9"/>
        <v>0</v>
      </c>
      <c r="I29" s="51">
        <f t="shared" si="10"/>
      </c>
      <c r="J29" s="12"/>
      <c r="K29" s="82"/>
      <c r="L29" s="81">
        <f t="shared" si="11"/>
      </c>
      <c r="M29" s="53">
        <f t="shared" si="12"/>
      </c>
      <c r="N29" s="45" t="s">
        <v>199</v>
      </c>
      <c r="O29" s="34" t="str">
        <f t="shared" si="13"/>
        <v>OB</v>
      </c>
      <c r="P29" s="24">
        <f t="shared" si="14"/>
        <v>41457</v>
      </c>
      <c r="Q29" s="24">
        <f t="shared" si="15"/>
        <v>1362</v>
      </c>
      <c r="R29" s="25" t="e">
        <f t="shared" si="16"/>
        <v>#DIV/0!</v>
      </c>
      <c r="S29" s="26">
        <v>72</v>
      </c>
      <c r="T29" s="30" t="s">
        <v>28</v>
      </c>
      <c r="U29" s="29">
        <v>12</v>
      </c>
      <c r="V29" s="29">
        <f>U29+0.1</f>
        <v>12.1</v>
      </c>
      <c r="W29" s="29">
        <v>12.9</v>
      </c>
      <c r="X29" s="29">
        <f>W29+0.1</f>
        <v>13</v>
      </c>
      <c r="Y29" s="29">
        <v>18.5</v>
      </c>
      <c r="Z29" s="29">
        <f>Y29+0.1</f>
        <v>18.6</v>
      </c>
      <c r="AA29" s="29">
        <v>20.7</v>
      </c>
      <c r="AB29" s="29">
        <f t="shared" si="7"/>
        <v>20.71</v>
      </c>
    </row>
    <row r="30" spans="2:28" ht="15" customHeight="1">
      <c r="B30" s="10"/>
      <c r="C30" s="1"/>
      <c r="D30" s="50">
        <f t="shared" si="17"/>
      </c>
      <c r="E30" s="18"/>
      <c r="F30" s="15"/>
      <c r="G30" s="6">
        <f t="shared" si="8"/>
        <v>0</v>
      </c>
      <c r="H30" s="7">
        <f t="shared" si="9"/>
        <v>0</v>
      </c>
      <c r="I30" s="51">
        <f t="shared" si="10"/>
      </c>
      <c r="J30" s="12"/>
      <c r="K30" s="82"/>
      <c r="L30" s="81">
        <f t="shared" si="11"/>
      </c>
      <c r="M30" s="53">
        <f t="shared" si="12"/>
      </c>
      <c r="N30" s="45" t="s">
        <v>200</v>
      </c>
      <c r="O30" s="34" t="str">
        <f t="shared" si="13"/>
        <v>OB</v>
      </c>
      <c r="P30" s="24">
        <f t="shared" si="14"/>
        <v>41457</v>
      </c>
      <c r="Q30" s="24">
        <f t="shared" si="15"/>
        <v>1362</v>
      </c>
      <c r="R30" s="25" t="e">
        <f t="shared" si="16"/>
        <v>#DIV/0!</v>
      </c>
      <c r="S30" s="26">
        <v>73</v>
      </c>
      <c r="T30" s="30" t="s">
        <v>29</v>
      </c>
      <c r="U30" s="29">
        <v>12</v>
      </c>
      <c r="V30" s="29">
        <f>U30+0.1</f>
        <v>12.1</v>
      </c>
      <c r="W30" s="29">
        <v>12.9</v>
      </c>
      <c r="X30" s="29">
        <f>W30+0.1</f>
        <v>13</v>
      </c>
      <c r="Y30" s="29">
        <v>18.6</v>
      </c>
      <c r="Z30" s="29">
        <f>Y30+0.1</f>
        <v>18.700000000000003</v>
      </c>
      <c r="AA30" s="29">
        <v>20.8</v>
      </c>
      <c r="AB30" s="29">
        <f t="shared" si="7"/>
        <v>20.810000000000002</v>
      </c>
    </row>
    <row r="31" spans="2:28" ht="15" customHeight="1">
      <c r="B31" s="10"/>
      <c r="C31" s="1"/>
      <c r="D31" s="50">
        <f t="shared" si="17"/>
      </c>
      <c r="E31" s="19"/>
      <c r="F31" s="15"/>
      <c r="G31" s="6">
        <f t="shared" si="8"/>
        <v>0</v>
      </c>
      <c r="H31" s="7">
        <f t="shared" si="9"/>
        <v>0</v>
      </c>
      <c r="I31" s="51">
        <f t="shared" si="10"/>
      </c>
      <c r="J31" s="12"/>
      <c r="K31" s="82"/>
      <c r="L31" s="81">
        <f t="shared" si="11"/>
      </c>
      <c r="M31" s="53">
        <f t="shared" si="12"/>
      </c>
      <c r="N31" s="45" t="s">
        <v>201</v>
      </c>
      <c r="O31" s="34" t="str">
        <f t="shared" si="13"/>
        <v>OB</v>
      </c>
      <c r="P31" s="24">
        <f t="shared" si="14"/>
        <v>41457</v>
      </c>
      <c r="Q31" s="24">
        <f t="shared" si="15"/>
        <v>1362</v>
      </c>
      <c r="R31" s="25" t="e">
        <f t="shared" si="16"/>
        <v>#DIV/0!</v>
      </c>
      <c r="S31" s="26">
        <v>74</v>
      </c>
      <c r="T31" s="30" t="s">
        <v>30</v>
      </c>
      <c r="U31" s="29">
        <v>12.1</v>
      </c>
      <c r="V31" s="29">
        <f>U31+0.1</f>
        <v>12.2</v>
      </c>
      <c r="W31" s="29">
        <v>13</v>
      </c>
      <c r="X31" s="29">
        <f>W31+0.1</f>
        <v>13.1</v>
      </c>
      <c r="Y31" s="29">
        <v>18.6</v>
      </c>
      <c r="Z31" s="29">
        <f>Y31+0.1</f>
        <v>18.700000000000003</v>
      </c>
      <c r="AA31" s="29">
        <v>20.8</v>
      </c>
      <c r="AB31" s="29">
        <f t="shared" si="7"/>
        <v>20.810000000000002</v>
      </c>
    </row>
    <row r="32" spans="2:28" ht="15" customHeight="1">
      <c r="B32" s="10"/>
      <c r="C32" s="1"/>
      <c r="D32" s="50">
        <f t="shared" si="17"/>
      </c>
      <c r="E32" s="18"/>
      <c r="F32" s="15"/>
      <c r="G32" s="6">
        <f t="shared" si="8"/>
        <v>0</v>
      </c>
      <c r="H32" s="7">
        <f t="shared" si="9"/>
        <v>0</v>
      </c>
      <c r="I32" s="51">
        <f t="shared" si="10"/>
      </c>
      <c r="J32" s="12"/>
      <c r="K32" s="82"/>
      <c r="L32" s="81">
        <f t="shared" si="11"/>
      </c>
      <c r="M32" s="53">
        <f t="shared" si="12"/>
      </c>
      <c r="N32" s="45" t="s">
        <v>202</v>
      </c>
      <c r="O32" s="34" t="str">
        <f t="shared" si="13"/>
        <v>OB</v>
      </c>
      <c r="P32" s="24">
        <f t="shared" si="14"/>
        <v>41457</v>
      </c>
      <c r="Q32" s="24">
        <f t="shared" si="15"/>
        <v>1362</v>
      </c>
      <c r="R32" s="25" t="e">
        <f t="shared" si="16"/>
        <v>#DIV/0!</v>
      </c>
      <c r="S32" s="26">
        <v>75</v>
      </c>
      <c r="T32" s="30" t="s">
        <v>31</v>
      </c>
      <c r="U32" s="29">
        <v>12.1</v>
      </c>
      <c r="V32" s="29">
        <f>U32+0.1</f>
        <v>12.2</v>
      </c>
      <c r="W32" s="29">
        <v>13</v>
      </c>
      <c r="X32" s="29">
        <f>W32+0.1</f>
        <v>13.1</v>
      </c>
      <c r="Y32" s="29">
        <v>18.6</v>
      </c>
      <c r="Z32" s="29">
        <f>Y32+0.1</f>
        <v>18.700000000000003</v>
      </c>
      <c r="AA32" s="29">
        <v>20.9</v>
      </c>
      <c r="AB32" s="29">
        <f t="shared" si="7"/>
        <v>20.91</v>
      </c>
    </row>
    <row r="33" spans="2:28" ht="15" customHeight="1">
      <c r="B33" s="10"/>
      <c r="C33" s="1"/>
      <c r="D33" s="50">
        <f t="shared" si="17"/>
      </c>
      <c r="E33" s="19"/>
      <c r="F33" s="15"/>
      <c r="G33" s="6">
        <f t="shared" si="8"/>
        <v>0</v>
      </c>
      <c r="H33" s="7">
        <f t="shared" si="9"/>
        <v>0</v>
      </c>
      <c r="I33" s="51">
        <f t="shared" si="10"/>
      </c>
      <c r="J33" s="12"/>
      <c r="K33" s="82"/>
      <c r="L33" s="81">
        <f t="shared" si="11"/>
      </c>
      <c r="M33" s="53">
        <f t="shared" si="12"/>
      </c>
      <c r="N33" s="45" t="s">
        <v>203</v>
      </c>
      <c r="O33" s="34" t="str">
        <f t="shared" si="13"/>
        <v>OB</v>
      </c>
      <c r="P33" s="24">
        <f t="shared" si="14"/>
        <v>41457</v>
      </c>
      <c r="Q33" s="24">
        <f t="shared" si="15"/>
        <v>1362</v>
      </c>
      <c r="R33" s="25" t="e">
        <f t="shared" si="16"/>
        <v>#DIV/0!</v>
      </c>
      <c r="S33" s="26">
        <v>76</v>
      </c>
      <c r="T33" s="30" t="s">
        <v>32</v>
      </c>
      <c r="U33" s="29">
        <v>12.1</v>
      </c>
      <c r="V33" s="29">
        <f>U33+0.1</f>
        <v>12.2</v>
      </c>
      <c r="W33" s="29">
        <v>13</v>
      </c>
      <c r="X33" s="29">
        <f>W33+0.1</f>
        <v>13.1</v>
      </c>
      <c r="Y33" s="29">
        <v>18.7</v>
      </c>
      <c r="Z33" s="29">
        <f>Y33+0.1</f>
        <v>18.8</v>
      </c>
      <c r="AA33" s="29">
        <v>21</v>
      </c>
      <c r="AB33" s="29">
        <f t="shared" si="7"/>
        <v>21.01</v>
      </c>
    </row>
    <row r="34" spans="2:28" ht="15" customHeight="1">
      <c r="B34" s="10"/>
      <c r="C34" s="1"/>
      <c r="D34" s="50">
        <f t="shared" si="17"/>
      </c>
      <c r="E34" s="18"/>
      <c r="F34" s="15"/>
      <c r="G34" s="6">
        <f t="shared" si="8"/>
        <v>0</v>
      </c>
      <c r="H34" s="7">
        <f t="shared" si="9"/>
        <v>0</v>
      </c>
      <c r="I34" s="51">
        <f t="shared" si="10"/>
      </c>
      <c r="J34" s="12"/>
      <c r="K34" s="82"/>
      <c r="L34" s="81">
        <f t="shared" si="11"/>
      </c>
      <c r="M34" s="53">
        <f t="shared" si="12"/>
      </c>
      <c r="N34" s="45" t="s">
        <v>204</v>
      </c>
      <c r="O34" s="34" t="str">
        <f t="shared" si="13"/>
        <v>OB</v>
      </c>
      <c r="P34" s="24">
        <f t="shared" si="14"/>
        <v>41457</v>
      </c>
      <c r="Q34" s="24">
        <f t="shared" si="15"/>
        <v>1362</v>
      </c>
      <c r="R34" s="25" t="e">
        <f t="shared" si="16"/>
        <v>#DIV/0!</v>
      </c>
      <c r="S34" s="26">
        <v>77</v>
      </c>
      <c r="T34" s="30" t="s">
        <v>33</v>
      </c>
      <c r="U34" s="29">
        <v>12.1</v>
      </c>
      <c r="V34" s="29">
        <f>U34+0.1</f>
        <v>12.2</v>
      </c>
      <c r="W34" s="29">
        <v>13</v>
      </c>
      <c r="X34" s="29">
        <f>W34+0.1</f>
        <v>13.1</v>
      </c>
      <c r="Y34" s="29">
        <v>18.7</v>
      </c>
      <c r="Z34" s="29">
        <f>Y34+0.1</f>
        <v>18.8</v>
      </c>
      <c r="AA34" s="29">
        <v>21</v>
      </c>
      <c r="AB34" s="29">
        <f t="shared" si="7"/>
        <v>21.01</v>
      </c>
    </row>
    <row r="35" spans="2:28" ht="15" customHeight="1">
      <c r="B35" s="10"/>
      <c r="C35" s="1"/>
      <c r="D35" s="50">
        <f t="shared" si="17"/>
      </c>
      <c r="E35" s="19"/>
      <c r="F35" s="15"/>
      <c r="G35" s="6">
        <f t="shared" si="8"/>
        <v>0</v>
      </c>
      <c r="H35" s="7">
        <f t="shared" si="9"/>
        <v>0</v>
      </c>
      <c r="I35" s="51">
        <f t="shared" si="10"/>
      </c>
      <c r="J35" s="12"/>
      <c r="K35" s="82"/>
      <c r="L35" s="81">
        <f t="shared" si="11"/>
      </c>
      <c r="M35" s="53">
        <f t="shared" si="12"/>
      </c>
      <c r="N35" s="45" t="s">
        <v>205</v>
      </c>
      <c r="O35" s="34" t="str">
        <f t="shared" si="13"/>
        <v>OB</v>
      </c>
      <c r="P35" s="24">
        <f t="shared" si="14"/>
        <v>41457</v>
      </c>
      <c r="Q35" s="24">
        <f t="shared" si="15"/>
        <v>1362</v>
      </c>
      <c r="R35" s="25" t="e">
        <f t="shared" si="16"/>
        <v>#DIV/0!</v>
      </c>
      <c r="S35" s="26">
        <v>78</v>
      </c>
      <c r="T35" s="30" t="s">
        <v>34</v>
      </c>
      <c r="U35" s="29">
        <v>12.1</v>
      </c>
      <c r="V35" s="29">
        <f>U35+0.1</f>
        <v>12.2</v>
      </c>
      <c r="W35" s="29">
        <v>13</v>
      </c>
      <c r="X35" s="29">
        <f>W35+0.1</f>
        <v>13.1</v>
      </c>
      <c r="Y35" s="29">
        <v>18.7</v>
      </c>
      <c r="Z35" s="29">
        <f>Y35+0.1</f>
        <v>18.8</v>
      </c>
      <c r="AA35" s="29">
        <v>21.1</v>
      </c>
      <c r="AB35" s="29">
        <f t="shared" si="7"/>
        <v>21.110000000000003</v>
      </c>
    </row>
    <row r="36" spans="2:28" ht="15" customHeight="1">
      <c r="B36" s="10"/>
      <c r="C36" s="1"/>
      <c r="D36" s="50">
        <f t="shared" si="17"/>
      </c>
      <c r="E36" s="18"/>
      <c r="F36" s="15"/>
      <c r="G36" s="6">
        <f t="shared" si="8"/>
        <v>0</v>
      </c>
      <c r="H36" s="7">
        <f t="shared" si="9"/>
        <v>0</v>
      </c>
      <c r="I36" s="51">
        <f t="shared" si="10"/>
      </c>
      <c r="J36" s="12"/>
      <c r="K36" s="82"/>
      <c r="L36" s="81">
        <f t="shared" si="11"/>
      </c>
      <c r="M36" s="53">
        <f t="shared" si="12"/>
      </c>
      <c r="N36" s="45" t="s">
        <v>206</v>
      </c>
      <c r="O36" s="34" t="str">
        <f t="shared" si="13"/>
        <v>OB</v>
      </c>
      <c r="P36" s="24">
        <f t="shared" si="14"/>
        <v>41457</v>
      </c>
      <c r="Q36" s="24">
        <f t="shared" si="15"/>
        <v>1362</v>
      </c>
      <c r="R36" s="25" t="e">
        <f t="shared" si="16"/>
        <v>#DIV/0!</v>
      </c>
      <c r="S36" s="26">
        <v>79</v>
      </c>
      <c r="T36" s="30" t="s">
        <v>35</v>
      </c>
      <c r="U36" s="29">
        <v>12.1</v>
      </c>
      <c r="V36" s="29">
        <f>U36+0.1</f>
        <v>12.2</v>
      </c>
      <c r="W36" s="29">
        <v>13</v>
      </c>
      <c r="X36" s="29">
        <f>W36+0.1</f>
        <v>13.1</v>
      </c>
      <c r="Y36" s="29">
        <v>18.8</v>
      </c>
      <c r="Z36" s="29">
        <f>Y36+0.1</f>
        <v>18.900000000000002</v>
      </c>
      <c r="AA36" s="29">
        <v>21.2</v>
      </c>
      <c r="AB36" s="29">
        <f t="shared" si="7"/>
        <v>21.21</v>
      </c>
    </row>
    <row r="37" spans="2:28" ht="15" customHeight="1">
      <c r="B37" s="10"/>
      <c r="C37" s="1"/>
      <c r="D37" s="50">
        <f t="shared" si="17"/>
      </c>
      <c r="E37" s="19"/>
      <c r="F37" s="15"/>
      <c r="G37" s="6">
        <f t="shared" si="8"/>
        <v>0</v>
      </c>
      <c r="H37" s="7">
        <f t="shared" si="9"/>
        <v>0</v>
      </c>
      <c r="I37" s="51">
        <f t="shared" si="10"/>
      </c>
      <c r="J37" s="12"/>
      <c r="K37" s="82"/>
      <c r="L37" s="81">
        <f t="shared" si="11"/>
      </c>
      <c r="M37" s="53">
        <f t="shared" si="12"/>
      </c>
      <c r="N37" s="45" t="s">
        <v>207</v>
      </c>
      <c r="O37" s="34" t="str">
        <f t="shared" si="13"/>
        <v>OB</v>
      </c>
      <c r="P37" s="24">
        <f t="shared" si="14"/>
        <v>41457</v>
      </c>
      <c r="Q37" s="24">
        <f t="shared" si="15"/>
        <v>1362</v>
      </c>
      <c r="R37" s="25" t="e">
        <f t="shared" si="16"/>
        <v>#DIV/0!</v>
      </c>
      <c r="S37" s="26">
        <v>80</v>
      </c>
      <c r="T37" s="30" t="s">
        <v>36</v>
      </c>
      <c r="U37" s="29">
        <v>12.1</v>
      </c>
      <c r="V37" s="29">
        <f>U37+0.1</f>
        <v>12.2</v>
      </c>
      <c r="W37" s="29">
        <v>13</v>
      </c>
      <c r="X37" s="29">
        <f>W37+0.1</f>
        <v>13.1</v>
      </c>
      <c r="Y37" s="29">
        <v>18.8</v>
      </c>
      <c r="Z37" s="29">
        <f>Y37+0.1</f>
        <v>18.900000000000002</v>
      </c>
      <c r="AA37" s="29">
        <v>21.3</v>
      </c>
      <c r="AB37" s="29">
        <f t="shared" si="7"/>
        <v>21.310000000000002</v>
      </c>
    </row>
    <row r="38" spans="2:28" ht="15" customHeight="1">
      <c r="B38" s="10"/>
      <c r="C38" s="1"/>
      <c r="D38" s="50">
        <f t="shared" si="17"/>
      </c>
      <c r="E38" s="18"/>
      <c r="F38" s="15"/>
      <c r="G38" s="6">
        <f t="shared" si="8"/>
        <v>0</v>
      </c>
      <c r="H38" s="7">
        <f t="shared" si="9"/>
        <v>0</v>
      </c>
      <c r="I38" s="51">
        <f t="shared" si="10"/>
      </c>
      <c r="J38" s="12"/>
      <c r="K38" s="82"/>
      <c r="L38" s="81">
        <f t="shared" si="11"/>
      </c>
      <c r="M38" s="53">
        <f t="shared" si="12"/>
      </c>
      <c r="N38" s="45" t="s">
        <v>208</v>
      </c>
      <c r="O38" s="34" t="str">
        <f t="shared" si="13"/>
        <v>OB</v>
      </c>
      <c r="P38" s="24">
        <f t="shared" si="14"/>
        <v>41457</v>
      </c>
      <c r="Q38" s="24">
        <f t="shared" si="15"/>
        <v>1362</v>
      </c>
      <c r="R38" s="25" t="e">
        <f t="shared" si="16"/>
        <v>#DIV/0!</v>
      </c>
      <c r="S38" s="26">
        <v>81</v>
      </c>
      <c r="T38" s="30" t="s">
        <v>37</v>
      </c>
      <c r="U38" s="29">
        <v>12.1</v>
      </c>
      <c r="V38" s="29">
        <f>U38+0.1</f>
        <v>12.2</v>
      </c>
      <c r="W38" s="29">
        <v>13</v>
      </c>
      <c r="X38" s="29">
        <f>W38+0.1</f>
        <v>13.1</v>
      </c>
      <c r="Y38" s="29">
        <v>18.9</v>
      </c>
      <c r="Z38" s="29">
        <f>Y38+0.1</f>
        <v>19</v>
      </c>
      <c r="AA38" s="29">
        <v>21.3</v>
      </c>
      <c r="AB38" s="29">
        <f t="shared" si="7"/>
        <v>21.310000000000002</v>
      </c>
    </row>
    <row r="39" spans="2:28" ht="15" customHeight="1">
      <c r="B39" s="10"/>
      <c r="C39" s="1"/>
      <c r="D39" s="50">
        <f t="shared" si="17"/>
      </c>
      <c r="E39" s="19"/>
      <c r="F39" s="15"/>
      <c r="G39" s="6">
        <f t="shared" si="8"/>
        <v>0</v>
      </c>
      <c r="H39" s="7">
        <f t="shared" si="9"/>
        <v>0</v>
      </c>
      <c r="I39" s="51">
        <f t="shared" si="10"/>
      </c>
      <c r="J39" s="12"/>
      <c r="K39" s="82"/>
      <c r="L39" s="81">
        <f t="shared" si="11"/>
      </c>
      <c r="M39" s="53">
        <f t="shared" si="12"/>
      </c>
      <c r="N39" s="45" t="s">
        <v>209</v>
      </c>
      <c r="O39" s="34" t="str">
        <f t="shared" si="13"/>
        <v>OB</v>
      </c>
      <c r="P39" s="24">
        <f t="shared" si="14"/>
        <v>41457</v>
      </c>
      <c r="Q39" s="24">
        <f>ROUND(P39/30.43684992,0)</f>
        <v>1362</v>
      </c>
      <c r="R39" s="25" t="e">
        <f t="shared" si="16"/>
        <v>#DIV/0!</v>
      </c>
      <c r="S39" s="26">
        <v>82</v>
      </c>
      <c r="T39" s="30" t="s">
        <v>38</v>
      </c>
      <c r="U39" s="29">
        <v>12.1</v>
      </c>
      <c r="V39" s="29">
        <f>U39+0.1</f>
        <v>12.2</v>
      </c>
      <c r="W39" s="29">
        <v>13</v>
      </c>
      <c r="X39" s="29">
        <f>W39+0.1</f>
        <v>13.1</v>
      </c>
      <c r="Y39" s="29">
        <v>18.9</v>
      </c>
      <c r="Z39" s="29">
        <f>Y39+0.1</f>
        <v>19</v>
      </c>
      <c r="AA39" s="29">
        <v>21.4</v>
      </c>
      <c r="AB39" s="29">
        <f t="shared" si="7"/>
        <v>21.41</v>
      </c>
    </row>
    <row r="40" spans="2:28" ht="15" customHeight="1">
      <c r="B40" s="10"/>
      <c r="C40" s="1"/>
      <c r="D40" s="50">
        <f t="shared" si="17"/>
      </c>
      <c r="E40" s="18"/>
      <c r="F40" s="15"/>
      <c r="G40" s="6">
        <f t="shared" si="8"/>
        <v>0</v>
      </c>
      <c r="H40" s="7">
        <f t="shared" si="9"/>
        <v>0</v>
      </c>
      <c r="I40" s="51">
        <f t="shared" si="10"/>
      </c>
      <c r="J40" s="12"/>
      <c r="K40" s="82"/>
      <c r="L40" s="81">
        <f t="shared" si="11"/>
      </c>
      <c r="M40" s="53">
        <f t="shared" si="12"/>
      </c>
      <c r="N40" s="45" t="s">
        <v>210</v>
      </c>
      <c r="O40" s="34" t="str">
        <f t="shared" si="13"/>
        <v>OB</v>
      </c>
      <c r="P40" s="24">
        <f t="shared" si="14"/>
        <v>41457</v>
      </c>
      <c r="Q40" s="24">
        <f t="shared" si="15"/>
        <v>1362</v>
      </c>
      <c r="R40" s="25" t="e">
        <f t="shared" si="16"/>
        <v>#DIV/0!</v>
      </c>
      <c r="S40" s="26">
        <v>83</v>
      </c>
      <c r="T40" s="30" t="s">
        <v>39</v>
      </c>
      <c r="U40" s="29">
        <v>12.1</v>
      </c>
      <c r="V40" s="29">
        <f>U40+0.1</f>
        <v>12.2</v>
      </c>
      <c r="W40" s="29">
        <v>13</v>
      </c>
      <c r="X40" s="29">
        <f>W40+0.1</f>
        <v>13.1</v>
      </c>
      <c r="Y40" s="29">
        <v>19</v>
      </c>
      <c r="Z40" s="29">
        <f>Y40+0.1</f>
        <v>19.1</v>
      </c>
      <c r="AA40" s="29">
        <v>21.5</v>
      </c>
      <c r="AB40" s="29">
        <f t="shared" si="7"/>
        <v>21.51</v>
      </c>
    </row>
    <row r="41" spans="2:28" ht="15" customHeight="1">
      <c r="B41" s="10"/>
      <c r="C41" s="1"/>
      <c r="D41" s="50">
        <f t="shared" si="17"/>
      </c>
      <c r="E41" s="19"/>
      <c r="F41" s="15"/>
      <c r="G41" s="6">
        <f t="shared" si="8"/>
        <v>0</v>
      </c>
      <c r="H41" s="7">
        <f t="shared" si="9"/>
        <v>0</v>
      </c>
      <c r="I41" s="51">
        <f t="shared" si="10"/>
      </c>
      <c r="J41" s="12"/>
      <c r="K41" s="82"/>
      <c r="L41" s="81">
        <f t="shared" si="11"/>
      </c>
      <c r="M41" s="53">
        <f t="shared" si="12"/>
      </c>
      <c r="N41" s="45" t="s">
        <v>211</v>
      </c>
      <c r="O41" s="34" t="str">
        <f t="shared" si="13"/>
        <v>OB</v>
      </c>
      <c r="P41" s="24">
        <f t="shared" si="14"/>
        <v>41457</v>
      </c>
      <c r="Q41" s="24">
        <f t="shared" si="15"/>
        <v>1362</v>
      </c>
      <c r="R41" s="25" t="e">
        <f t="shared" si="16"/>
        <v>#DIV/0!</v>
      </c>
      <c r="S41" s="26">
        <v>84</v>
      </c>
      <c r="T41" s="30" t="s">
        <v>40</v>
      </c>
      <c r="U41" s="29">
        <v>12.2</v>
      </c>
      <c r="V41" s="29">
        <f>U41+0.1</f>
        <v>12.299999999999999</v>
      </c>
      <c r="W41" s="29">
        <v>13</v>
      </c>
      <c r="X41" s="29">
        <f>W41+0.1</f>
        <v>13.1</v>
      </c>
      <c r="Y41" s="29">
        <v>19</v>
      </c>
      <c r="Z41" s="29">
        <f>Y41+0.1</f>
        <v>19.1</v>
      </c>
      <c r="AA41" s="29">
        <v>21.6</v>
      </c>
      <c r="AB41" s="29">
        <f t="shared" si="7"/>
        <v>21.610000000000003</v>
      </c>
    </row>
    <row r="42" spans="2:28" ht="15" customHeight="1">
      <c r="B42" s="10"/>
      <c r="C42" s="1"/>
      <c r="D42" s="50">
        <f t="shared" si="17"/>
      </c>
      <c r="E42" s="18"/>
      <c r="F42" s="15"/>
      <c r="G42" s="6">
        <f t="shared" si="8"/>
        <v>0</v>
      </c>
      <c r="H42" s="7">
        <f t="shared" si="9"/>
        <v>0</v>
      </c>
      <c r="I42" s="51">
        <f t="shared" si="10"/>
      </c>
      <c r="J42" s="12"/>
      <c r="K42" s="82"/>
      <c r="L42" s="81">
        <f t="shared" si="11"/>
      </c>
      <c r="M42" s="53">
        <f t="shared" si="12"/>
      </c>
      <c r="N42" s="45" t="s">
        <v>212</v>
      </c>
      <c r="O42" s="34" t="str">
        <f t="shared" si="13"/>
        <v>OB</v>
      </c>
      <c r="P42" s="24">
        <f t="shared" si="14"/>
        <v>41457</v>
      </c>
      <c r="Q42" s="24">
        <f t="shared" si="15"/>
        <v>1362</v>
      </c>
      <c r="R42" s="25" t="e">
        <f t="shared" si="16"/>
        <v>#DIV/0!</v>
      </c>
      <c r="S42" s="26">
        <v>85</v>
      </c>
      <c r="T42" s="30" t="s">
        <v>41</v>
      </c>
      <c r="U42" s="29">
        <v>12.2</v>
      </c>
      <c r="V42" s="29">
        <f>U42+0.1</f>
        <v>12.299999999999999</v>
      </c>
      <c r="W42" s="29">
        <v>13.1</v>
      </c>
      <c r="X42" s="29">
        <f>W42+0.1</f>
        <v>13.2</v>
      </c>
      <c r="Y42" s="29">
        <v>19.1</v>
      </c>
      <c r="Z42" s="29">
        <f>Y42+0.1</f>
        <v>19.200000000000003</v>
      </c>
      <c r="AA42" s="29">
        <v>21.7</v>
      </c>
      <c r="AB42" s="29">
        <f t="shared" si="7"/>
        <v>21.71</v>
      </c>
    </row>
    <row r="43" spans="2:28" ht="15" customHeight="1">
      <c r="B43" s="10"/>
      <c r="C43" s="1"/>
      <c r="D43" s="50">
        <f t="shared" si="17"/>
      </c>
      <c r="E43" s="19"/>
      <c r="F43" s="15"/>
      <c r="G43" s="6">
        <f t="shared" si="8"/>
        <v>0</v>
      </c>
      <c r="H43" s="7">
        <f t="shared" si="9"/>
        <v>0</v>
      </c>
      <c r="I43" s="51">
        <f t="shared" si="10"/>
      </c>
      <c r="J43" s="12"/>
      <c r="K43" s="82"/>
      <c r="L43" s="81">
        <f t="shared" si="11"/>
      </c>
      <c r="M43" s="53">
        <f t="shared" si="12"/>
      </c>
      <c r="N43" s="45" t="s">
        <v>213</v>
      </c>
      <c r="O43" s="34" t="str">
        <f t="shared" si="13"/>
        <v>OB</v>
      </c>
      <c r="P43" s="24">
        <f t="shared" si="14"/>
        <v>41457</v>
      </c>
      <c r="Q43" s="24">
        <f t="shared" si="15"/>
        <v>1362</v>
      </c>
      <c r="R43" s="25" t="e">
        <f t="shared" si="16"/>
        <v>#DIV/0!</v>
      </c>
      <c r="S43" s="26">
        <v>86</v>
      </c>
      <c r="T43" s="30" t="s">
        <v>42</v>
      </c>
      <c r="U43" s="29">
        <v>12.2</v>
      </c>
      <c r="V43" s="29">
        <f>U43+0.1</f>
        <v>12.299999999999999</v>
      </c>
      <c r="W43" s="29">
        <v>13.1</v>
      </c>
      <c r="X43" s="29">
        <f>W43+0.1</f>
        <v>13.2</v>
      </c>
      <c r="Y43" s="29">
        <v>19.1</v>
      </c>
      <c r="Z43" s="29">
        <f>Y43+0.1</f>
        <v>19.200000000000003</v>
      </c>
      <c r="AA43" s="29">
        <v>21.8</v>
      </c>
      <c r="AB43" s="29">
        <f t="shared" si="7"/>
        <v>21.810000000000002</v>
      </c>
    </row>
    <row r="44" spans="2:28" ht="15" customHeight="1">
      <c r="B44" s="10"/>
      <c r="C44" s="1"/>
      <c r="D44" s="50">
        <f t="shared" si="17"/>
      </c>
      <c r="E44" s="18"/>
      <c r="F44" s="15"/>
      <c r="G44" s="6">
        <f t="shared" si="8"/>
        <v>0</v>
      </c>
      <c r="H44" s="7">
        <f t="shared" si="9"/>
        <v>0</v>
      </c>
      <c r="I44" s="51">
        <f t="shared" si="10"/>
      </c>
      <c r="J44" s="12"/>
      <c r="K44" s="82"/>
      <c r="L44" s="81">
        <f t="shared" si="11"/>
      </c>
      <c r="M44" s="53">
        <f t="shared" si="12"/>
      </c>
      <c r="N44" s="46" t="s">
        <v>214</v>
      </c>
      <c r="O44" s="34" t="str">
        <f t="shared" si="13"/>
        <v>OB</v>
      </c>
      <c r="P44" s="24">
        <f t="shared" si="14"/>
        <v>41457</v>
      </c>
      <c r="Q44" s="24">
        <f t="shared" si="15"/>
        <v>1362</v>
      </c>
      <c r="R44" s="25" t="e">
        <f t="shared" si="16"/>
        <v>#DIV/0!</v>
      </c>
      <c r="S44" s="26">
        <v>87</v>
      </c>
      <c r="T44" s="30" t="s">
        <v>43</v>
      </c>
      <c r="U44" s="29">
        <v>12.2</v>
      </c>
      <c r="V44" s="29">
        <f>U44+0.1</f>
        <v>12.299999999999999</v>
      </c>
      <c r="W44" s="29">
        <v>13.1</v>
      </c>
      <c r="X44" s="29">
        <f>W44+0.1</f>
        <v>13.2</v>
      </c>
      <c r="Y44" s="29">
        <v>19.2</v>
      </c>
      <c r="Z44" s="29">
        <f>Y44+0.1</f>
        <v>19.3</v>
      </c>
      <c r="AA44" s="29">
        <v>21.9</v>
      </c>
      <c r="AB44" s="29">
        <f t="shared" si="7"/>
        <v>21.91</v>
      </c>
    </row>
    <row r="45" spans="2:28" ht="15" customHeight="1">
      <c r="B45" s="10"/>
      <c r="C45" s="1"/>
      <c r="D45" s="50">
        <f t="shared" si="17"/>
      </c>
      <c r="E45" s="19"/>
      <c r="F45" s="15"/>
      <c r="G45" s="6">
        <f t="shared" si="8"/>
        <v>0</v>
      </c>
      <c r="H45" s="7">
        <f t="shared" si="9"/>
        <v>0</v>
      </c>
      <c r="I45" s="51">
        <f t="shared" si="10"/>
      </c>
      <c r="J45" s="12"/>
      <c r="K45" s="82"/>
      <c r="L45" s="81">
        <f t="shared" si="11"/>
      </c>
      <c r="M45" s="53">
        <f t="shared" si="12"/>
      </c>
      <c r="N45" s="46" t="s">
        <v>215</v>
      </c>
      <c r="O45" s="34" t="str">
        <f t="shared" si="13"/>
        <v>OB</v>
      </c>
      <c r="P45" s="24">
        <f t="shared" si="14"/>
        <v>41457</v>
      </c>
      <c r="Q45" s="24">
        <f t="shared" si="15"/>
        <v>1362</v>
      </c>
      <c r="R45" s="25" t="e">
        <f t="shared" si="16"/>
        <v>#DIV/0!</v>
      </c>
      <c r="S45" s="26">
        <v>88</v>
      </c>
      <c r="T45" s="30" t="s">
        <v>44</v>
      </c>
      <c r="U45" s="29">
        <v>12.2</v>
      </c>
      <c r="V45" s="29">
        <f>U45+0.1</f>
        <v>12.299999999999999</v>
      </c>
      <c r="W45" s="29">
        <v>13.1</v>
      </c>
      <c r="X45" s="29">
        <f>W45+0.1</f>
        <v>13.2</v>
      </c>
      <c r="Y45" s="29">
        <v>19.2</v>
      </c>
      <c r="Z45" s="29">
        <f>Y45+0.1</f>
        <v>19.3</v>
      </c>
      <c r="AA45" s="29">
        <v>22</v>
      </c>
      <c r="AB45" s="29">
        <f t="shared" si="7"/>
        <v>22.01</v>
      </c>
    </row>
    <row r="46" spans="2:28" ht="15" customHeight="1">
      <c r="B46" s="10"/>
      <c r="C46" s="1"/>
      <c r="D46" s="50">
        <f t="shared" si="17"/>
      </c>
      <c r="E46" s="18"/>
      <c r="F46" s="15"/>
      <c r="G46" s="6">
        <f t="shared" si="8"/>
        <v>0</v>
      </c>
      <c r="H46" s="7">
        <f t="shared" si="9"/>
        <v>0</v>
      </c>
      <c r="I46" s="51">
        <f t="shared" si="10"/>
      </c>
      <c r="J46" s="12"/>
      <c r="K46" s="82"/>
      <c r="L46" s="81">
        <f t="shared" si="11"/>
      </c>
      <c r="M46" s="53">
        <f t="shared" si="12"/>
      </c>
      <c r="N46" s="46" t="s">
        <v>216</v>
      </c>
      <c r="O46" s="34" t="str">
        <f t="shared" si="13"/>
        <v>OB</v>
      </c>
      <c r="P46" s="24">
        <f t="shared" si="14"/>
        <v>41457</v>
      </c>
      <c r="Q46" s="24">
        <f t="shared" si="15"/>
        <v>1362</v>
      </c>
      <c r="R46" s="25" t="e">
        <f t="shared" si="16"/>
        <v>#DIV/0!</v>
      </c>
      <c r="S46" s="26">
        <v>89</v>
      </c>
      <c r="T46" s="30" t="s">
        <v>45</v>
      </c>
      <c r="U46" s="29">
        <v>12.2</v>
      </c>
      <c r="V46" s="29">
        <f>U46+0.1</f>
        <v>12.299999999999999</v>
      </c>
      <c r="W46" s="29">
        <v>13.1</v>
      </c>
      <c r="X46" s="29">
        <f>W46+0.1</f>
        <v>13.2</v>
      </c>
      <c r="Y46" s="29">
        <v>19.3</v>
      </c>
      <c r="Z46" s="29">
        <f>Y46+0.1</f>
        <v>19.400000000000002</v>
      </c>
      <c r="AA46" s="29">
        <v>22</v>
      </c>
      <c r="AB46" s="29">
        <f t="shared" si="7"/>
        <v>22.01</v>
      </c>
    </row>
    <row r="47" spans="2:28" ht="15" customHeight="1">
      <c r="B47" s="10"/>
      <c r="C47" s="1"/>
      <c r="D47" s="50">
        <f t="shared" si="17"/>
      </c>
      <c r="E47" s="19"/>
      <c r="F47" s="15"/>
      <c r="G47" s="6">
        <f t="shared" si="8"/>
        <v>0</v>
      </c>
      <c r="H47" s="7">
        <f t="shared" si="9"/>
        <v>0</v>
      </c>
      <c r="I47" s="51">
        <f t="shared" si="10"/>
      </c>
      <c r="J47" s="12"/>
      <c r="K47" s="82"/>
      <c r="L47" s="81">
        <f t="shared" si="11"/>
      </c>
      <c r="M47" s="53">
        <f t="shared" si="12"/>
      </c>
      <c r="N47" s="46" t="s">
        <v>217</v>
      </c>
      <c r="O47" s="34" t="str">
        <f t="shared" si="13"/>
        <v>OB</v>
      </c>
      <c r="P47" s="24">
        <f t="shared" si="14"/>
        <v>41457</v>
      </c>
      <c r="Q47" s="24">
        <f t="shared" si="15"/>
        <v>1362</v>
      </c>
      <c r="R47" s="25" t="e">
        <f t="shared" si="16"/>
        <v>#DIV/0!</v>
      </c>
      <c r="S47" s="26">
        <v>90</v>
      </c>
      <c r="T47" s="30" t="s">
        <v>46</v>
      </c>
      <c r="U47" s="29">
        <v>12.2</v>
      </c>
      <c r="V47" s="29">
        <f>U47+0.1</f>
        <v>12.299999999999999</v>
      </c>
      <c r="W47" s="29">
        <v>13.1</v>
      </c>
      <c r="X47" s="29">
        <f>W47+0.1</f>
        <v>13.2</v>
      </c>
      <c r="Y47" s="29">
        <v>19.3</v>
      </c>
      <c r="Z47" s="29">
        <f>Y47+0.1</f>
        <v>19.400000000000002</v>
      </c>
      <c r="AA47" s="29">
        <v>22.1</v>
      </c>
      <c r="AB47" s="29">
        <f t="shared" si="7"/>
        <v>22.110000000000003</v>
      </c>
    </row>
    <row r="48" spans="2:28" ht="15" customHeight="1">
      <c r="B48" s="10"/>
      <c r="C48" s="1"/>
      <c r="D48" s="50">
        <f t="shared" si="17"/>
      </c>
      <c r="E48" s="18"/>
      <c r="F48" s="15"/>
      <c r="G48" s="6">
        <f t="shared" si="8"/>
        <v>0</v>
      </c>
      <c r="H48" s="7">
        <f t="shared" si="9"/>
        <v>0</v>
      </c>
      <c r="I48" s="51">
        <f t="shared" si="10"/>
      </c>
      <c r="J48" s="12"/>
      <c r="K48" s="82"/>
      <c r="L48" s="81">
        <f t="shared" si="11"/>
      </c>
      <c r="M48" s="53">
        <f t="shared" si="12"/>
      </c>
      <c r="N48" s="46" t="s">
        <v>218</v>
      </c>
      <c r="O48" s="34" t="str">
        <f t="shared" si="13"/>
        <v>OB</v>
      </c>
      <c r="P48" s="24">
        <f t="shared" si="14"/>
        <v>41457</v>
      </c>
      <c r="Q48" s="24">
        <f t="shared" si="15"/>
        <v>1362</v>
      </c>
      <c r="R48" s="25" t="e">
        <f t="shared" si="16"/>
        <v>#DIV/0!</v>
      </c>
      <c r="S48" s="26">
        <v>91</v>
      </c>
      <c r="T48" s="30" t="s">
        <v>47</v>
      </c>
      <c r="U48" s="29">
        <v>12.2</v>
      </c>
      <c r="V48" s="29">
        <f>U48+0.1</f>
        <v>12.299999999999999</v>
      </c>
      <c r="W48" s="29">
        <v>13.1</v>
      </c>
      <c r="X48" s="29">
        <f>W48+0.1</f>
        <v>13.2</v>
      </c>
      <c r="Y48" s="29">
        <v>19.4</v>
      </c>
      <c r="Z48" s="29">
        <f>Y48+0.1</f>
        <v>19.5</v>
      </c>
      <c r="AA48" s="29">
        <v>22.2</v>
      </c>
      <c r="AB48" s="29">
        <f t="shared" si="7"/>
        <v>22.21</v>
      </c>
    </row>
    <row r="49" spans="2:28" ht="15" customHeight="1">
      <c r="B49" s="10"/>
      <c r="C49" s="1"/>
      <c r="D49" s="50">
        <f t="shared" si="17"/>
      </c>
      <c r="E49" s="19"/>
      <c r="F49" s="15"/>
      <c r="G49" s="6">
        <f t="shared" si="8"/>
        <v>0</v>
      </c>
      <c r="H49" s="7">
        <f t="shared" si="9"/>
        <v>0</v>
      </c>
      <c r="I49" s="51">
        <f t="shared" si="10"/>
      </c>
      <c r="J49" s="12"/>
      <c r="K49" s="82"/>
      <c r="L49" s="81">
        <f t="shared" si="11"/>
      </c>
      <c r="M49" s="53">
        <f t="shared" si="12"/>
      </c>
      <c r="N49" s="47" t="s">
        <v>219</v>
      </c>
      <c r="O49" s="34" t="str">
        <f t="shared" si="13"/>
        <v>OB</v>
      </c>
      <c r="P49" s="24">
        <f t="shared" si="14"/>
        <v>41457</v>
      </c>
      <c r="Q49" s="24">
        <f t="shared" si="15"/>
        <v>1362</v>
      </c>
      <c r="R49" s="25" t="e">
        <f t="shared" si="16"/>
        <v>#DIV/0!</v>
      </c>
      <c r="S49" s="26">
        <v>92</v>
      </c>
      <c r="T49" s="30" t="s">
        <v>48</v>
      </c>
      <c r="U49" s="29">
        <v>12.2</v>
      </c>
      <c r="V49" s="29">
        <f>U49+0.1</f>
        <v>12.299999999999999</v>
      </c>
      <c r="W49" s="29">
        <v>13.1</v>
      </c>
      <c r="X49" s="29">
        <f>W49+0.1</f>
        <v>13.2</v>
      </c>
      <c r="Y49" s="29">
        <v>19.4</v>
      </c>
      <c r="Z49" s="29">
        <f>Y49+0.1</f>
        <v>19.5</v>
      </c>
      <c r="AA49" s="29">
        <v>22.4</v>
      </c>
      <c r="AB49" s="29">
        <f t="shared" si="7"/>
        <v>22.41</v>
      </c>
    </row>
    <row r="50" spans="2:28" ht="15" customHeight="1">
      <c r="B50" s="10"/>
      <c r="C50" s="1"/>
      <c r="D50" s="50">
        <f t="shared" si="17"/>
      </c>
      <c r="E50" s="18"/>
      <c r="F50" s="15"/>
      <c r="G50" s="6">
        <f t="shared" si="8"/>
        <v>0</v>
      </c>
      <c r="H50" s="7">
        <f t="shared" si="9"/>
        <v>0</v>
      </c>
      <c r="I50" s="51">
        <f t="shared" si="10"/>
      </c>
      <c r="J50" s="12"/>
      <c r="K50" s="82"/>
      <c r="L50" s="81">
        <f t="shared" si="11"/>
      </c>
      <c r="M50" s="53">
        <f t="shared" si="12"/>
      </c>
      <c r="N50" s="45" t="s">
        <v>220</v>
      </c>
      <c r="O50" s="34" t="str">
        <f t="shared" si="13"/>
        <v>OB</v>
      </c>
      <c r="P50" s="24">
        <f t="shared" si="14"/>
        <v>41457</v>
      </c>
      <c r="Q50" s="24">
        <f t="shared" si="15"/>
        <v>1362</v>
      </c>
      <c r="R50" s="25" t="e">
        <f t="shared" si="16"/>
        <v>#DIV/0!</v>
      </c>
      <c r="S50" s="26">
        <v>93</v>
      </c>
      <c r="T50" s="30" t="s">
        <v>49</v>
      </c>
      <c r="U50" s="29">
        <v>12.3</v>
      </c>
      <c r="V50" s="29">
        <f>U50+0.1</f>
        <v>12.4</v>
      </c>
      <c r="W50" s="29">
        <v>13.2</v>
      </c>
      <c r="X50" s="29">
        <f>W50+0.1</f>
        <v>13.299999999999999</v>
      </c>
      <c r="Y50" s="29">
        <v>19.5</v>
      </c>
      <c r="Z50" s="29">
        <f>Y50+0.1</f>
        <v>19.6</v>
      </c>
      <c r="AA50" s="29">
        <v>22.5</v>
      </c>
      <c r="AB50" s="29">
        <f t="shared" si="7"/>
        <v>22.51</v>
      </c>
    </row>
    <row r="51" spans="2:28" ht="15" customHeight="1">
      <c r="B51" s="10"/>
      <c r="C51" s="1"/>
      <c r="D51" s="50">
        <f t="shared" si="17"/>
      </c>
      <c r="E51" s="19"/>
      <c r="F51" s="15"/>
      <c r="G51" s="6">
        <f t="shared" si="8"/>
        <v>0</v>
      </c>
      <c r="H51" s="7">
        <f t="shared" si="9"/>
        <v>0</v>
      </c>
      <c r="I51" s="51">
        <f t="shared" si="10"/>
      </c>
      <c r="J51" s="12"/>
      <c r="K51" s="82"/>
      <c r="L51" s="81">
        <f t="shared" si="11"/>
      </c>
      <c r="M51" s="53">
        <f t="shared" si="12"/>
      </c>
      <c r="N51" s="45" t="s">
        <v>221</v>
      </c>
      <c r="O51" s="34" t="str">
        <f t="shared" si="13"/>
        <v>OB</v>
      </c>
      <c r="P51" s="24">
        <f t="shared" si="14"/>
        <v>41457</v>
      </c>
      <c r="Q51" s="24">
        <f t="shared" si="15"/>
        <v>1362</v>
      </c>
      <c r="R51" s="25" t="e">
        <f t="shared" si="16"/>
        <v>#DIV/0!</v>
      </c>
      <c r="S51" s="26">
        <v>94</v>
      </c>
      <c r="T51" s="30" t="s">
        <v>50</v>
      </c>
      <c r="U51" s="29">
        <v>12.3</v>
      </c>
      <c r="V51" s="29">
        <f>U51+0.1</f>
        <v>12.4</v>
      </c>
      <c r="W51" s="29">
        <v>13.2</v>
      </c>
      <c r="X51" s="29">
        <f>W51+0.1</f>
        <v>13.299999999999999</v>
      </c>
      <c r="Y51" s="29">
        <v>19.6</v>
      </c>
      <c r="Z51" s="29">
        <f>Y51+0.1</f>
        <v>19.700000000000003</v>
      </c>
      <c r="AA51" s="29">
        <v>22.6</v>
      </c>
      <c r="AB51" s="29">
        <f t="shared" si="7"/>
        <v>22.610000000000003</v>
      </c>
    </row>
    <row r="52" spans="2:28" ht="15" customHeight="1">
      <c r="B52" s="10"/>
      <c r="C52" s="1"/>
      <c r="D52" s="50">
        <f t="shared" si="17"/>
      </c>
      <c r="E52" s="18"/>
      <c r="F52" s="15"/>
      <c r="G52" s="6">
        <f t="shared" si="8"/>
        <v>0</v>
      </c>
      <c r="H52" s="7">
        <f t="shared" si="9"/>
        <v>0</v>
      </c>
      <c r="I52" s="51">
        <f t="shared" si="10"/>
      </c>
      <c r="J52" s="12"/>
      <c r="K52" s="82"/>
      <c r="L52" s="81">
        <f t="shared" si="11"/>
      </c>
      <c r="M52" s="53">
        <f t="shared" si="12"/>
      </c>
      <c r="N52" s="45" t="s">
        <v>222</v>
      </c>
      <c r="O52" s="34" t="str">
        <f t="shared" si="13"/>
        <v>OB</v>
      </c>
      <c r="P52" s="24">
        <f t="shared" si="14"/>
        <v>41457</v>
      </c>
      <c r="Q52" s="24">
        <f t="shared" si="15"/>
        <v>1362</v>
      </c>
      <c r="R52" s="25" t="e">
        <f t="shared" si="16"/>
        <v>#DIV/0!</v>
      </c>
      <c r="S52" s="26">
        <v>95</v>
      </c>
      <c r="T52" s="30" t="s">
        <v>51</v>
      </c>
      <c r="U52" s="29">
        <v>12.3</v>
      </c>
      <c r="V52" s="29">
        <f>U52+0.1</f>
        <v>12.4</v>
      </c>
      <c r="W52" s="29">
        <v>13.2</v>
      </c>
      <c r="X52" s="29">
        <f>W52+0.1</f>
        <v>13.299999999999999</v>
      </c>
      <c r="Y52" s="29">
        <v>19.6</v>
      </c>
      <c r="Z52" s="29">
        <f>Y52+0.1</f>
        <v>19.700000000000003</v>
      </c>
      <c r="AA52" s="29">
        <v>22.7</v>
      </c>
      <c r="AB52" s="29">
        <f t="shared" si="7"/>
        <v>22.71</v>
      </c>
    </row>
    <row r="53" spans="2:28" ht="15" customHeight="1">
      <c r="B53" s="10"/>
      <c r="C53" s="1"/>
      <c r="D53" s="50">
        <f t="shared" si="17"/>
      </c>
      <c r="E53" s="19"/>
      <c r="F53" s="15"/>
      <c r="G53" s="6">
        <f t="shared" si="8"/>
        <v>0</v>
      </c>
      <c r="H53" s="7">
        <f t="shared" si="9"/>
        <v>0</v>
      </c>
      <c r="I53" s="51">
        <f t="shared" si="10"/>
      </c>
      <c r="J53" s="12"/>
      <c r="K53" s="82"/>
      <c r="L53" s="81">
        <f t="shared" si="11"/>
      </c>
      <c r="M53" s="53">
        <f t="shared" si="12"/>
      </c>
      <c r="N53" s="45" t="s">
        <v>223</v>
      </c>
      <c r="O53" s="34" t="str">
        <f t="shared" si="13"/>
        <v>OB</v>
      </c>
      <c r="P53" s="24">
        <f t="shared" si="14"/>
        <v>41457</v>
      </c>
      <c r="Q53" s="24">
        <f t="shared" si="15"/>
        <v>1362</v>
      </c>
      <c r="R53" s="25" t="e">
        <f t="shared" si="16"/>
        <v>#DIV/0!</v>
      </c>
      <c r="S53" s="26">
        <v>96</v>
      </c>
      <c r="T53" s="30" t="s">
        <v>52</v>
      </c>
      <c r="U53" s="29">
        <v>12.3</v>
      </c>
      <c r="V53" s="29">
        <f>U53+0.1</f>
        <v>12.4</v>
      </c>
      <c r="W53" s="29">
        <v>13.2</v>
      </c>
      <c r="X53" s="29">
        <f>W53+0.1</f>
        <v>13.299999999999999</v>
      </c>
      <c r="Y53" s="29">
        <v>19.7</v>
      </c>
      <c r="Z53" s="29">
        <f>Y53+0.1</f>
        <v>19.8</v>
      </c>
      <c r="AA53" s="29">
        <v>22.8</v>
      </c>
      <c r="AB53" s="29">
        <f t="shared" si="7"/>
        <v>22.810000000000002</v>
      </c>
    </row>
    <row r="54" spans="2:28" ht="15" customHeight="1">
      <c r="B54" s="10"/>
      <c r="C54" s="1"/>
      <c r="D54" s="50">
        <f t="shared" si="17"/>
      </c>
      <c r="E54" s="18"/>
      <c r="F54" s="15"/>
      <c r="G54" s="6">
        <f t="shared" si="8"/>
        <v>0</v>
      </c>
      <c r="H54" s="7">
        <f t="shared" si="9"/>
        <v>0</v>
      </c>
      <c r="I54" s="51">
        <f t="shared" si="10"/>
      </c>
      <c r="J54" s="12"/>
      <c r="K54" s="82"/>
      <c r="L54" s="81">
        <f t="shared" si="11"/>
      </c>
      <c r="M54" s="53">
        <f t="shared" si="12"/>
      </c>
      <c r="N54" s="45" t="s">
        <v>224</v>
      </c>
      <c r="O54" s="34" t="str">
        <f t="shared" si="13"/>
        <v>OB</v>
      </c>
      <c r="P54" s="24">
        <f aca="true" t="shared" si="18" ref="P54:P61">$L$19-F54</f>
        <v>41457</v>
      </c>
      <c r="Q54" s="24">
        <f t="shared" si="15"/>
        <v>1362</v>
      </c>
      <c r="R54" s="25" t="e">
        <f t="shared" si="16"/>
        <v>#DIV/0!</v>
      </c>
      <c r="S54" s="26">
        <v>97</v>
      </c>
      <c r="T54" s="30" t="s">
        <v>53</v>
      </c>
      <c r="U54" s="29">
        <v>12.3</v>
      </c>
      <c r="V54" s="29">
        <f>U54+0.1</f>
        <v>12.4</v>
      </c>
      <c r="W54" s="29">
        <v>13.2</v>
      </c>
      <c r="X54" s="29">
        <f>W54+0.1</f>
        <v>13.299999999999999</v>
      </c>
      <c r="Y54" s="29">
        <v>19.7</v>
      </c>
      <c r="Z54" s="29">
        <f>Y54+0.1</f>
        <v>19.8</v>
      </c>
      <c r="AA54" s="29">
        <v>22.9</v>
      </c>
      <c r="AB54" s="29">
        <f t="shared" si="7"/>
        <v>22.91</v>
      </c>
    </row>
    <row r="55" spans="2:28" ht="15" customHeight="1">
      <c r="B55" s="10"/>
      <c r="C55" s="1"/>
      <c r="D55" s="50">
        <f t="shared" si="17"/>
      </c>
      <c r="E55" s="19"/>
      <c r="F55" s="15"/>
      <c r="G55" s="6">
        <f t="shared" si="8"/>
        <v>0</v>
      </c>
      <c r="H55" s="7">
        <f t="shared" si="9"/>
        <v>0</v>
      </c>
      <c r="I55" s="51">
        <f t="shared" si="10"/>
      </c>
      <c r="J55" s="12"/>
      <c r="K55" s="82"/>
      <c r="L55" s="81">
        <f t="shared" si="11"/>
      </c>
      <c r="M55" s="53">
        <f t="shared" si="12"/>
      </c>
      <c r="N55" s="45" t="s">
        <v>225</v>
      </c>
      <c r="O55" s="34" t="str">
        <f t="shared" si="13"/>
        <v>OB</v>
      </c>
      <c r="P55" s="24">
        <f t="shared" si="18"/>
        <v>41457</v>
      </c>
      <c r="Q55" s="24">
        <f t="shared" si="15"/>
        <v>1362</v>
      </c>
      <c r="R55" s="25" t="e">
        <f t="shared" si="16"/>
        <v>#DIV/0!</v>
      </c>
      <c r="S55" s="26">
        <v>98</v>
      </c>
      <c r="T55" s="30" t="s">
        <v>54</v>
      </c>
      <c r="U55" s="29">
        <v>12.3</v>
      </c>
      <c r="V55" s="29">
        <f>U55+0.1</f>
        <v>12.4</v>
      </c>
      <c r="W55" s="29">
        <v>13.2</v>
      </c>
      <c r="X55" s="29">
        <f>W55+0.1</f>
        <v>13.299999999999999</v>
      </c>
      <c r="Y55" s="29">
        <v>19.8</v>
      </c>
      <c r="Z55" s="29">
        <f>Y55+0.1</f>
        <v>19.900000000000002</v>
      </c>
      <c r="AA55" s="29">
        <v>23</v>
      </c>
      <c r="AB55" s="29">
        <f t="shared" si="7"/>
        <v>23.01</v>
      </c>
    </row>
    <row r="56" spans="2:28" ht="15" customHeight="1">
      <c r="B56" s="10"/>
      <c r="C56" s="1"/>
      <c r="D56" s="50">
        <f t="shared" si="17"/>
      </c>
      <c r="E56" s="18"/>
      <c r="F56" s="15"/>
      <c r="G56" s="6">
        <f t="shared" si="8"/>
        <v>0</v>
      </c>
      <c r="H56" s="7">
        <f t="shared" si="9"/>
        <v>0</v>
      </c>
      <c r="I56" s="51">
        <f t="shared" si="10"/>
      </c>
      <c r="J56" s="12"/>
      <c r="K56" s="82"/>
      <c r="L56" s="81">
        <f t="shared" si="11"/>
      </c>
      <c r="M56" s="53">
        <f t="shared" si="12"/>
      </c>
      <c r="N56" s="45" t="s">
        <v>226</v>
      </c>
      <c r="O56" s="34" t="str">
        <f t="shared" si="13"/>
        <v>OB</v>
      </c>
      <c r="P56" s="24">
        <f t="shared" si="18"/>
        <v>41457</v>
      </c>
      <c r="Q56" s="24">
        <f t="shared" si="15"/>
        <v>1362</v>
      </c>
      <c r="R56" s="25" t="e">
        <f t="shared" si="16"/>
        <v>#DIV/0!</v>
      </c>
      <c r="S56" s="26">
        <v>99</v>
      </c>
      <c r="T56" s="30" t="s">
        <v>55</v>
      </c>
      <c r="U56" s="29">
        <v>12.3</v>
      </c>
      <c r="V56" s="29">
        <f>U56+0.1</f>
        <v>12.4</v>
      </c>
      <c r="W56" s="29">
        <v>13.2</v>
      </c>
      <c r="X56" s="29">
        <f>W56+0.1</f>
        <v>13.299999999999999</v>
      </c>
      <c r="Y56" s="29">
        <v>19.9</v>
      </c>
      <c r="Z56" s="29">
        <f>Y56+0.1</f>
        <v>20</v>
      </c>
      <c r="AA56" s="29">
        <v>23.1</v>
      </c>
      <c r="AB56" s="29">
        <f t="shared" si="7"/>
        <v>23.110000000000003</v>
      </c>
    </row>
    <row r="57" spans="2:28" ht="15" customHeight="1">
      <c r="B57" s="10"/>
      <c r="C57" s="1"/>
      <c r="D57" s="50">
        <f>IF(OR(E57="",D56=""),"",N57)</f>
      </c>
      <c r="E57" s="19"/>
      <c r="F57" s="15"/>
      <c r="G57" s="6">
        <f t="shared" si="8"/>
        <v>0</v>
      </c>
      <c r="H57" s="7">
        <f t="shared" si="9"/>
        <v>0</v>
      </c>
      <c r="I57" s="51">
        <f t="shared" si="10"/>
      </c>
      <c r="J57" s="12"/>
      <c r="K57" s="82"/>
      <c r="L57" s="81">
        <f t="shared" si="11"/>
      </c>
      <c r="M57" s="53">
        <f t="shared" si="12"/>
      </c>
      <c r="N57" s="45" t="s">
        <v>744</v>
      </c>
      <c r="O57" s="34" t="str">
        <f t="shared" si="13"/>
        <v>OB</v>
      </c>
      <c r="P57" s="24">
        <f t="shared" si="18"/>
        <v>41457</v>
      </c>
      <c r="Q57" s="24">
        <f>ROUND(P57/30.43684992,0)</f>
        <v>1362</v>
      </c>
      <c r="R57" s="25" t="e">
        <f t="shared" si="16"/>
        <v>#DIV/0!</v>
      </c>
      <c r="S57" s="26">
        <v>100</v>
      </c>
      <c r="T57" s="30" t="s">
        <v>56</v>
      </c>
      <c r="U57" s="29">
        <v>12.3</v>
      </c>
      <c r="V57" s="29">
        <f>U57+0.1</f>
        <v>12.4</v>
      </c>
      <c r="W57" s="29">
        <v>13.3</v>
      </c>
      <c r="X57" s="29">
        <f>W57+0.1</f>
        <v>13.4</v>
      </c>
      <c r="Y57" s="29">
        <v>19.9</v>
      </c>
      <c r="Z57" s="29">
        <f>Y57+0.1</f>
        <v>20</v>
      </c>
      <c r="AA57" s="29">
        <v>23.3</v>
      </c>
      <c r="AB57" s="29">
        <f t="shared" si="7"/>
        <v>23.310000000000002</v>
      </c>
    </row>
    <row r="58" spans="2:28" ht="15" customHeight="1">
      <c r="B58" s="10"/>
      <c r="C58" s="1"/>
      <c r="D58" s="50">
        <f>IF(OR(E58="",D57=""),"",N58)</f>
      </c>
      <c r="E58" s="18"/>
      <c r="F58" s="15"/>
      <c r="G58" s="6">
        <f t="shared" si="8"/>
        <v>0</v>
      </c>
      <c r="H58" s="7">
        <f t="shared" si="9"/>
        <v>0</v>
      </c>
      <c r="I58" s="51">
        <f t="shared" si="10"/>
      </c>
      <c r="J58" s="12"/>
      <c r="K58" s="82"/>
      <c r="L58" s="81">
        <f t="shared" si="11"/>
      </c>
      <c r="M58" s="53">
        <f t="shared" si="12"/>
      </c>
      <c r="N58" s="45" t="s">
        <v>745</v>
      </c>
      <c r="O58" s="34" t="str">
        <f t="shared" si="13"/>
        <v>OB</v>
      </c>
      <c r="P58" s="24">
        <f t="shared" si="18"/>
        <v>41457</v>
      </c>
      <c r="Q58" s="24">
        <f>ROUND(P58/30.43684992,0)</f>
        <v>1362</v>
      </c>
      <c r="R58" s="25" t="e">
        <f t="shared" si="16"/>
        <v>#DIV/0!</v>
      </c>
      <c r="S58" s="26">
        <v>101</v>
      </c>
      <c r="T58" s="30" t="s">
        <v>57</v>
      </c>
      <c r="U58" s="29">
        <v>12.4</v>
      </c>
      <c r="V58" s="29">
        <f>U58+0.1</f>
        <v>12.5</v>
      </c>
      <c r="W58" s="29">
        <v>13.3</v>
      </c>
      <c r="X58" s="29">
        <f>W58+0.1</f>
        <v>13.4</v>
      </c>
      <c r="Y58" s="29">
        <v>20</v>
      </c>
      <c r="Z58" s="29">
        <f>Y58+0.1</f>
        <v>20.1</v>
      </c>
      <c r="AA58" s="29">
        <v>23.4</v>
      </c>
      <c r="AB58" s="29">
        <f t="shared" si="7"/>
        <v>23.41</v>
      </c>
    </row>
    <row r="59" spans="2:28" ht="15" customHeight="1">
      <c r="B59" s="10"/>
      <c r="C59" s="1"/>
      <c r="D59" s="50">
        <f>IF(OR(E59="",D58=""),"",N59)</f>
      </c>
      <c r="E59" s="19"/>
      <c r="F59" s="15"/>
      <c r="G59" s="6">
        <f t="shared" si="8"/>
        <v>0</v>
      </c>
      <c r="H59" s="7">
        <f t="shared" si="9"/>
        <v>0</v>
      </c>
      <c r="I59" s="51">
        <f t="shared" si="10"/>
      </c>
      <c r="J59" s="12"/>
      <c r="K59" s="82"/>
      <c r="L59" s="81">
        <f t="shared" si="11"/>
      </c>
      <c r="M59" s="53">
        <f t="shared" si="12"/>
      </c>
      <c r="N59" s="45" t="s">
        <v>746</v>
      </c>
      <c r="O59" s="34" t="str">
        <f t="shared" si="13"/>
        <v>OB</v>
      </c>
      <c r="P59" s="24">
        <f t="shared" si="18"/>
        <v>41457</v>
      </c>
      <c r="Q59" s="24">
        <f>ROUND(P59/30.43684992,0)</f>
        <v>1362</v>
      </c>
      <c r="R59" s="25" t="e">
        <f t="shared" si="16"/>
        <v>#DIV/0!</v>
      </c>
      <c r="S59" s="26">
        <v>102</v>
      </c>
      <c r="T59" s="30" t="s">
        <v>58</v>
      </c>
      <c r="U59" s="29">
        <v>12.4</v>
      </c>
      <c r="V59" s="29">
        <f>U59+0.1</f>
        <v>12.5</v>
      </c>
      <c r="W59" s="29">
        <v>13.3</v>
      </c>
      <c r="X59" s="29">
        <f>W59+0.1</f>
        <v>13.4</v>
      </c>
      <c r="Y59" s="29">
        <v>20.1</v>
      </c>
      <c r="Z59" s="29">
        <f>Y59+0.1</f>
        <v>20.200000000000003</v>
      </c>
      <c r="AA59" s="29">
        <v>23.5</v>
      </c>
      <c r="AB59" s="29">
        <f t="shared" si="7"/>
        <v>23.51</v>
      </c>
    </row>
    <row r="60" spans="2:28" ht="15" customHeight="1">
      <c r="B60" s="10"/>
      <c r="C60" s="1"/>
      <c r="D60" s="50">
        <f>IF(OR(E60="",D59=""),"",N60)</f>
      </c>
      <c r="E60" s="18"/>
      <c r="F60" s="15"/>
      <c r="G60" s="6">
        <f t="shared" si="8"/>
        <v>0</v>
      </c>
      <c r="H60" s="7">
        <f t="shared" si="9"/>
        <v>0</v>
      </c>
      <c r="I60" s="51">
        <f t="shared" si="10"/>
      </c>
      <c r="J60" s="12"/>
      <c r="K60" s="82"/>
      <c r="L60" s="81">
        <f t="shared" si="11"/>
      </c>
      <c r="M60" s="53">
        <f t="shared" si="12"/>
      </c>
      <c r="N60" s="45" t="s">
        <v>747</v>
      </c>
      <c r="O60" s="34" t="str">
        <f t="shared" si="13"/>
        <v>OB</v>
      </c>
      <c r="P60" s="24">
        <f t="shared" si="18"/>
        <v>41457</v>
      </c>
      <c r="Q60" s="24">
        <f>ROUND(P60/30.43684992,0)</f>
        <v>1362</v>
      </c>
      <c r="R60" s="25" t="e">
        <f t="shared" si="16"/>
        <v>#DIV/0!</v>
      </c>
      <c r="S60" s="26">
        <v>103</v>
      </c>
      <c r="T60" s="30" t="s">
        <v>59</v>
      </c>
      <c r="U60" s="29">
        <v>12.4</v>
      </c>
      <c r="V60" s="29">
        <f>U60+0.1</f>
        <v>12.5</v>
      </c>
      <c r="W60" s="29">
        <v>13.3</v>
      </c>
      <c r="X60" s="29">
        <f>W60+0.1</f>
        <v>13.4</v>
      </c>
      <c r="Y60" s="29">
        <v>20.1</v>
      </c>
      <c r="Z60" s="29">
        <f>Y60+0.1</f>
        <v>20.200000000000003</v>
      </c>
      <c r="AA60" s="29">
        <v>23.6</v>
      </c>
      <c r="AB60" s="29">
        <f t="shared" si="7"/>
        <v>23.610000000000003</v>
      </c>
    </row>
    <row r="61" spans="2:28" ht="15" customHeight="1">
      <c r="B61" s="10"/>
      <c r="C61" s="1"/>
      <c r="D61" s="50">
        <f>IF(OR(E61="",D60=""),"",N61)</f>
      </c>
      <c r="E61" s="19"/>
      <c r="F61" s="15"/>
      <c r="G61" s="6">
        <f t="shared" si="8"/>
        <v>0</v>
      </c>
      <c r="H61" s="7">
        <f t="shared" si="9"/>
        <v>0</v>
      </c>
      <c r="I61" s="51">
        <f t="shared" si="10"/>
      </c>
      <c r="J61" s="12"/>
      <c r="K61" s="82"/>
      <c r="L61" s="81">
        <f t="shared" si="11"/>
      </c>
      <c r="M61" s="53">
        <f t="shared" si="12"/>
      </c>
      <c r="N61" s="45" t="s">
        <v>748</v>
      </c>
      <c r="O61" s="34" t="str">
        <f t="shared" si="13"/>
        <v>OB</v>
      </c>
      <c r="P61" s="24">
        <f t="shared" si="18"/>
        <v>41457</v>
      </c>
      <c r="Q61" s="24">
        <f>ROUND(P61/30.43684992,0)</f>
        <v>1362</v>
      </c>
      <c r="R61" s="25" t="e">
        <f t="shared" si="16"/>
        <v>#DIV/0!</v>
      </c>
      <c r="S61" s="26">
        <v>104</v>
      </c>
      <c r="T61" s="30" t="s">
        <v>60</v>
      </c>
      <c r="U61" s="29">
        <v>12.4</v>
      </c>
      <c r="V61" s="29">
        <f>U61+0.1</f>
        <v>12.5</v>
      </c>
      <c r="W61" s="29">
        <v>13.3</v>
      </c>
      <c r="X61" s="29">
        <f>W61+0.1</f>
        <v>13.4</v>
      </c>
      <c r="Y61" s="29">
        <v>20.2</v>
      </c>
      <c r="Z61" s="29">
        <f>Y61+0.1</f>
        <v>20.3</v>
      </c>
      <c r="AA61" s="29">
        <v>23.8</v>
      </c>
      <c r="AB61" s="29">
        <f t="shared" si="7"/>
        <v>23.810000000000002</v>
      </c>
    </row>
    <row r="62" spans="2:29" s="27" customFormat="1" ht="15" customHeight="1">
      <c r="B62" s="83"/>
      <c r="C62" s="69"/>
      <c r="D62" s="69"/>
      <c r="E62" s="69"/>
      <c r="F62" s="69"/>
      <c r="G62" s="69"/>
      <c r="H62" s="69"/>
      <c r="I62" s="90"/>
      <c r="J62" s="90"/>
      <c r="K62" s="90"/>
      <c r="L62" s="90"/>
      <c r="M62" s="90"/>
      <c r="N62" s="41"/>
      <c r="O62" s="28"/>
      <c r="P62" s="24"/>
      <c r="Q62" s="24"/>
      <c r="R62" s="25"/>
      <c r="S62" s="26">
        <v>105</v>
      </c>
      <c r="T62" s="30" t="s">
        <v>61</v>
      </c>
      <c r="U62" s="29">
        <v>12.4</v>
      </c>
      <c r="V62" s="29">
        <f>U62+0.1</f>
        <v>12.5</v>
      </c>
      <c r="W62" s="29">
        <v>13.3</v>
      </c>
      <c r="X62" s="29">
        <f>W62+0.1</f>
        <v>13.4</v>
      </c>
      <c r="Y62" s="29">
        <v>20.3</v>
      </c>
      <c r="Z62" s="29">
        <f>Y62+0.1</f>
        <v>20.400000000000002</v>
      </c>
      <c r="AA62" s="29">
        <v>23.9</v>
      </c>
      <c r="AB62" s="29">
        <f t="shared" si="7"/>
        <v>23.91</v>
      </c>
      <c r="AC62" s="26"/>
    </row>
    <row r="63" spans="2:29" s="27" customFormat="1" ht="15" customHeight="1">
      <c r="B63" s="83"/>
      <c r="C63" s="69"/>
      <c r="D63" s="69"/>
      <c r="E63" s="69"/>
      <c r="F63" s="69"/>
      <c r="G63" s="69"/>
      <c r="H63" s="69"/>
      <c r="I63" s="90"/>
      <c r="J63" s="90"/>
      <c r="K63" s="90"/>
      <c r="L63" s="90"/>
      <c r="M63" s="90"/>
      <c r="N63" s="41"/>
      <c r="O63" s="28"/>
      <c r="P63" s="24"/>
      <c r="Q63" s="24"/>
      <c r="R63" s="25"/>
      <c r="S63" s="26">
        <v>106</v>
      </c>
      <c r="T63" s="30" t="s">
        <v>62</v>
      </c>
      <c r="U63" s="29">
        <v>12.4</v>
      </c>
      <c r="V63" s="29">
        <f>U63+0.1</f>
        <v>12.5</v>
      </c>
      <c r="W63" s="29">
        <v>13.4</v>
      </c>
      <c r="X63" s="29">
        <f>W63+0.1</f>
        <v>13.5</v>
      </c>
      <c r="Y63" s="29">
        <v>20.3</v>
      </c>
      <c r="Z63" s="29">
        <f>Y63+0.1</f>
        <v>20.400000000000002</v>
      </c>
      <c r="AA63" s="29">
        <v>24</v>
      </c>
      <c r="AB63" s="29">
        <f t="shared" si="7"/>
        <v>24.01</v>
      </c>
      <c r="AC63" s="26"/>
    </row>
    <row r="64" spans="2:29" s="27" customFormat="1" ht="15" customHeight="1">
      <c r="B64" s="83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8"/>
      <c r="P64" s="24"/>
      <c r="Q64" s="24"/>
      <c r="R64" s="25"/>
      <c r="S64" s="26">
        <v>107</v>
      </c>
      <c r="T64" s="30" t="s">
        <v>63</v>
      </c>
      <c r="U64" s="29">
        <v>12.4</v>
      </c>
      <c r="V64" s="29">
        <f>U64+0.1</f>
        <v>12.5</v>
      </c>
      <c r="W64" s="29">
        <v>13.4</v>
      </c>
      <c r="X64" s="29">
        <f>W64+0.1</f>
        <v>13.5</v>
      </c>
      <c r="Y64" s="29">
        <v>20.4</v>
      </c>
      <c r="Z64" s="29">
        <f>Y64+0.1</f>
        <v>20.5</v>
      </c>
      <c r="AA64" s="29">
        <v>24.2</v>
      </c>
      <c r="AB64" s="29">
        <f t="shared" si="7"/>
        <v>24.21</v>
      </c>
      <c r="AC64" s="26"/>
    </row>
    <row r="65" spans="2:29" s="27" customFormat="1" ht="15" customHeight="1">
      <c r="B65" s="83"/>
      <c r="C65" s="69"/>
      <c r="D65" s="69"/>
      <c r="E65" s="69"/>
      <c r="F65" s="69"/>
      <c r="G65" s="69"/>
      <c r="H65" s="69"/>
      <c r="I65" s="90"/>
      <c r="J65" s="90"/>
      <c r="K65" s="90"/>
      <c r="L65" s="90"/>
      <c r="M65" s="90"/>
      <c r="N65" s="41"/>
      <c r="O65" s="28"/>
      <c r="P65" s="24"/>
      <c r="Q65" s="24"/>
      <c r="R65" s="25"/>
      <c r="S65" s="26">
        <v>108</v>
      </c>
      <c r="T65" s="30" t="s">
        <v>64</v>
      </c>
      <c r="U65" s="29">
        <v>12.5</v>
      </c>
      <c r="V65" s="29">
        <f>U65+0.1</f>
        <v>12.6</v>
      </c>
      <c r="W65" s="29">
        <v>13.4</v>
      </c>
      <c r="X65" s="29">
        <f>W65+0.1</f>
        <v>13.5</v>
      </c>
      <c r="Y65" s="29">
        <v>20.5</v>
      </c>
      <c r="Z65" s="29">
        <f>Y65+0.1</f>
        <v>20.6</v>
      </c>
      <c r="AA65" s="29">
        <v>24.3</v>
      </c>
      <c r="AB65" s="29">
        <f t="shared" si="7"/>
        <v>24.310000000000002</v>
      </c>
      <c r="AC65" s="26"/>
    </row>
    <row r="66" spans="2:29" s="27" customFormat="1" ht="15" customHeight="1">
      <c r="B66" s="83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8"/>
      <c r="P66" s="24"/>
      <c r="Q66" s="24"/>
      <c r="R66" s="25"/>
      <c r="S66" s="26">
        <v>109</v>
      </c>
      <c r="T66" s="30" t="s">
        <v>65</v>
      </c>
      <c r="U66" s="29">
        <v>12.5</v>
      </c>
      <c r="V66" s="29">
        <f>U66+0.1</f>
        <v>12.6</v>
      </c>
      <c r="W66" s="29">
        <v>13.4</v>
      </c>
      <c r="X66" s="29">
        <f>W66+0.1</f>
        <v>13.5</v>
      </c>
      <c r="Y66" s="29">
        <v>20.5</v>
      </c>
      <c r="Z66" s="29">
        <f>Y66+0.1</f>
        <v>20.6</v>
      </c>
      <c r="AA66" s="29">
        <v>24.4</v>
      </c>
      <c r="AB66" s="29">
        <f t="shared" si="7"/>
        <v>24.41</v>
      </c>
      <c r="AC66" s="26"/>
    </row>
    <row r="67" spans="2:29" s="27" customFormat="1" ht="15" customHeight="1">
      <c r="B67" s="83"/>
      <c r="C67" s="69"/>
      <c r="D67" s="69"/>
      <c r="E67" s="69"/>
      <c r="F67" s="69"/>
      <c r="G67" s="69"/>
      <c r="H67" s="69"/>
      <c r="I67" s="90"/>
      <c r="J67" s="90"/>
      <c r="K67" s="90"/>
      <c r="L67" s="90"/>
      <c r="M67" s="90"/>
      <c r="N67" s="41"/>
      <c r="O67" s="28"/>
      <c r="P67" s="24"/>
      <c r="Q67" s="24"/>
      <c r="R67" s="25"/>
      <c r="S67" s="26">
        <v>110</v>
      </c>
      <c r="T67" s="30" t="s">
        <v>66</v>
      </c>
      <c r="U67" s="29">
        <v>12.5</v>
      </c>
      <c r="V67" s="29">
        <f>U67+0.1</f>
        <v>12.6</v>
      </c>
      <c r="W67" s="29">
        <v>13.4</v>
      </c>
      <c r="X67" s="29">
        <f>W67+0.1</f>
        <v>13.5</v>
      </c>
      <c r="Y67" s="29">
        <v>20.6</v>
      </c>
      <c r="Z67" s="29">
        <f>Y67+0.1</f>
        <v>20.700000000000003</v>
      </c>
      <c r="AA67" s="29">
        <v>24.6</v>
      </c>
      <c r="AB67" s="29">
        <f t="shared" si="7"/>
        <v>24.610000000000003</v>
      </c>
      <c r="AC67" s="26"/>
    </row>
    <row r="68" spans="2:29" s="27" customFormat="1" ht="15" customHeight="1">
      <c r="B68" s="83"/>
      <c r="C68" s="69"/>
      <c r="D68" s="69"/>
      <c r="E68" s="69"/>
      <c r="F68" s="69"/>
      <c r="G68" s="69"/>
      <c r="H68" s="69"/>
      <c r="I68" s="90"/>
      <c r="J68" s="90"/>
      <c r="K68" s="90"/>
      <c r="L68" s="90"/>
      <c r="M68" s="90"/>
      <c r="N68" s="41"/>
      <c r="O68" s="28"/>
      <c r="P68" s="24"/>
      <c r="Q68" s="24"/>
      <c r="R68" s="25"/>
      <c r="S68" s="26">
        <v>111</v>
      </c>
      <c r="T68" s="30" t="s">
        <v>67</v>
      </c>
      <c r="U68" s="29">
        <v>12.5</v>
      </c>
      <c r="V68" s="29">
        <f>U68+0.1</f>
        <v>12.6</v>
      </c>
      <c r="W68" s="29">
        <v>13.4</v>
      </c>
      <c r="X68" s="29">
        <f>W68+0.1</f>
        <v>13.5</v>
      </c>
      <c r="Y68" s="29">
        <v>20.7</v>
      </c>
      <c r="Z68" s="29">
        <f>Y68+0.1</f>
        <v>20.8</v>
      </c>
      <c r="AA68" s="29">
        <v>24.7</v>
      </c>
      <c r="AB68" s="29">
        <f t="shared" si="7"/>
        <v>24.71</v>
      </c>
      <c r="AC68" s="26"/>
    </row>
    <row r="69" spans="2:29" s="27" customFormat="1" ht="16.5" customHeight="1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28"/>
      <c r="O69" s="28"/>
      <c r="P69" s="24"/>
      <c r="Q69" s="24"/>
      <c r="R69" s="25"/>
      <c r="S69" s="26">
        <v>112</v>
      </c>
      <c r="T69" s="30" t="s">
        <v>68</v>
      </c>
      <c r="U69" s="29">
        <v>12.5</v>
      </c>
      <c r="V69" s="29">
        <f>U69+0.1</f>
        <v>12.6</v>
      </c>
      <c r="W69" s="29">
        <v>13.5</v>
      </c>
      <c r="X69" s="29">
        <f>W69+0.1</f>
        <v>13.6</v>
      </c>
      <c r="Y69" s="29">
        <v>20.8</v>
      </c>
      <c r="Z69" s="29">
        <f>Y69+0.1</f>
        <v>20.900000000000002</v>
      </c>
      <c r="AA69" s="29">
        <v>24.9</v>
      </c>
      <c r="AB69" s="29">
        <f aca="true" t="shared" si="19" ref="AB69:AB132">AA69+0.01</f>
        <v>24.91</v>
      </c>
      <c r="AC69" s="26"/>
    </row>
    <row r="70" spans="2:29" s="27" customFormat="1" ht="15" customHeight="1">
      <c r="B70" s="91" t="s">
        <v>752</v>
      </c>
      <c r="N70" s="23"/>
      <c r="O70" s="23"/>
      <c r="P70" s="24"/>
      <c r="Q70" s="24"/>
      <c r="R70" s="25"/>
      <c r="S70" s="26">
        <v>113</v>
      </c>
      <c r="T70" s="30" t="s">
        <v>69</v>
      </c>
      <c r="U70" s="29">
        <v>12.5</v>
      </c>
      <c r="V70" s="29">
        <f>U70+0.1</f>
        <v>12.6</v>
      </c>
      <c r="W70" s="29">
        <v>13.5</v>
      </c>
      <c r="X70" s="29">
        <f>W70+0.1</f>
        <v>13.6</v>
      </c>
      <c r="Y70" s="29">
        <v>20.8</v>
      </c>
      <c r="Z70" s="29">
        <f>Y70+0.1</f>
        <v>20.900000000000002</v>
      </c>
      <c r="AA70" s="29">
        <v>25</v>
      </c>
      <c r="AB70" s="29">
        <f t="shared" si="19"/>
        <v>25.01</v>
      </c>
      <c r="AC70" s="26"/>
    </row>
    <row r="71" spans="14:29" s="27" customFormat="1" ht="15" customHeight="1">
      <c r="N71" s="23"/>
      <c r="O71" s="23"/>
      <c r="P71" s="24"/>
      <c r="Q71" s="24"/>
      <c r="R71" s="25"/>
      <c r="S71" s="26">
        <v>114</v>
      </c>
      <c r="T71" s="30" t="s">
        <v>70</v>
      </c>
      <c r="U71" s="29">
        <v>12.6</v>
      </c>
      <c r="V71" s="29">
        <f>U71+0.1</f>
        <v>12.7</v>
      </c>
      <c r="W71" s="29">
        <v>13.5</v>
      </c>
      <c r="X71" s="29">
        <f>W71+0.1</f>
        <v>13.6</v>
      </c>
      <c r="Y71" s="29">
        <v>20.9</v>
      </c>
      <c r="Z71" s="29">
        <f>Y71+0.1</f>
        <v>21</v>
      </c>
      <c r="AA71" s="29">
        <v>25.1</v>
      </c>
      <c r="AB71" s="29">
        <f t="shared" si="19"/>
        <v>25.110000000000003</v>
      </c>
      <c r="AC71" s="26"/>
    </row>
    <row r="72" spans="14:29" s="27" customFormat="1" ht="15" customHeight="1">
      <c r="N72" s="23"/>
      <c r="O72" s="23"/>
      <c r="P72" s="24"/>
      <c r="Q72" s="24"/>
      <c r="R72" s="25"/>
      <c r="S72" s="26">
        <v>115</v>
      </c>
      <c r="T72" s="30" t="s">
        <v>71</v>
      </c>
      <c r="U72" s="29">
        <v>12.6</v>
      </c>
      <c r="V72" s="29">
        <f>U72+0.1</f>
        <v>12.7</v>
      </c>
      <c r="W72" s="29">
        <v>13.5</v>
      </c>
      <c r="X72" s="29">
        <f>W72+0.1</f>
        <v>13.6</v>
      </c>
      <c r="Y72" s="29">
        <v>21</v>
      </c>
      <c r="Z72" s="29">
        <f>Y72+0.1</f>
        <v>21.1</v>
      </c>
      <c r="AA72" s="29">
        <v>25.3</v>
      </c>
      <c r="AB72" s="29">
        <f t="shared" si="19"/>
        <v>25.310000000000002</v>
      </c>
      <c r="AC72" s="26"/>
    </row>
    <row r="73" spans="14:29" s="27" customFormat="1" ht="15" customHeight="1">
      <c r="N73" s="23"/>
      <c r="O73" s="23"/>
      <c r="P73" s="24"/>
      <c r="Q73" s="24"/>
      <c r="R73" s="25"/>
      <c r="S73" s="26">
        <v>116</v>
      </c>
      <c r="T73" s="30" t="s">
        <v>72</v>
      </c>
      <c r="U73" s="29">
        <v>12.6</v>
      </c>
      <c r="V73" s="29">
        <f>U73+0.1</f>
        <v>12.7</v>
      </c>
      <c r="W73" s="29">
        <v>13.5</v>
      </c>
      <c r="X73" s="29">
        <f>W73+0.1</f>
        <v>13.6</v>
      </c>
      <c r="Y73" s="29">
        <v>21.1</v>
      </c>
      <c r="Z73" s="29">
        <f>Y73+0.1</f>
        <v>21.200000000000003</v>
      </c>
      <c r="AA73" s="29">
        <v>25.5</v>
      </c>
      <c r="AB73" s="29">
        <f t="shared" si="19"/>
        <v>25.51</v>
      </c>
      <c r="AC73" s="26"/>
    </row>
    <row r="74" spans="14:29" s="27" customFormat="1" ht="15" customHeight="1">
      <c r="N74" s="23"/>
      <c r="O74" s="23"/>
      <c r="P74" s="24"/>
      <c r="Q74" s="24"/>
      <c r="R74" s="25"/>
      <c r="S74" s="26">
        <v>117</v>
      </c>
      <c r="T74" s="30" t="s">
        <v>73</v>
      </c>
      <c r="U74" s="29">
        <v>12.6</v>
      </c>
      <c r="V74" s="29">
        <f>U74+0.1</f>
        <v>12.7</v>
      </c>
      <c r="W74" s="29">
        <v>13.6</v>
      </c>
      <c r="X74" s="29">
        <f>W74+0.1</f>
        <v>13.7</v>
      </c>
      <c r="Y74" s="29">
        <v>21.2</v>
      </c>
      <c r="Z74" s="29">
        <f>Y74+0.1</f>
        <v>21.3</v>
      </c>
      <c r="AA74" s="29">
        <v>25.6</v>
      </c>
      <c r="AB74" s="29">
        <f t="shared" si="19"/>
        <v>25.610000000000003</v>
      </c>
      <c r="AC74" s="26"/>
    </row>
    <row r="75" spans="14:29" s="27" customFormat="1" ht="15" customHeight="1">
      <c r="N75" s="23"/>
      <c r="O75" s="23"/>
      <c r="P75" s="24"/>
      <c r="Q75" s="24"/>
      <c r="R75" s="25"/>
      <c r="S75" s="26">
        <v>118</v>
      </c>
      <c r="T75" s="30" t="s">
        <v>74</v>
      </c>
      <c r="U75" s="29">
        <v>12.6</v>
      </c>
      <c r="V75" s="29">
        <f>U75+0.1</f>
        <v>12.7</v>
      </c>
      <c r="W75" s="29">
        <v>13.6</v>
      </c>
      <c r="X75" s="29">
        <f>W75+0.1</f>
        <v>13.7</v>
      </c>
      <c r="Y75" s="29">
        <v>21.2</v>
      </c>
      <c r="Z75" s="29">
        <f>Y75+0.1</f>
        <v>21.3</v>
      </c>
      <c r="AA75" s="29">
        <v>25.8</v>
      </c>
      <c r="AB75" s="29">
        <f t="shared" si="19"/>
        <v>25.810000000000002</v>
      </c>
      <c r="AC75" s="26"/>
    </row>
    <row r="76" spans="14:29" s="27" customFormat="1" ht="15" customHeight="1">
      <c r="N76" s="23"/>
      <c r="O76" s="23"/>
      <c r="P76" s="24"/>
      <c r="Q76" s="24"/>
      <c r="R76" s="25"/>
      <c r="S76" s="26">
        <v>119</v>
      </c>
      <c r="T76" s="30" t="s">
        <v>75</v>
      </c>
      <c r="U76" s="29">
        <v>12.7</v>
      </c>
      <c r="V76" s="29">
        <f>U76+0.1</f>
        <v>12.799999999999999</v>
      </c>
      <c r="W76" s="29">
        <v>13.6</v>
      </c>
      <c r="X76" s="29">
        <f>W76+0.1</f>
        <v>13.7</v>
      </c>
      <c r="Y76" s="29">
        <v>21.3</v>
      </c>
      <c r="Z76" s="29">
        <f>Y76+0.1</f>
        <v>21.400000000000002</v>
      </c>
      <c r="AA76" s="29">
        <v>25.9</v>
      </c>
      <c r="AB76" s="29">
        <f t="shared" si="19"/>
        <v>25.91</v>
      </c>
      <c r="AC76" s="26"/>
    </row>
    <row r="77" spans="14:29" s="27" customFormat="1" ht="15" customHeight="1">
      <c r="N77" s="23"/>
      <c r="O77" s="23"/>
      <c r="P77" s="24"/>
      <c r="Q77" s="24"/>
      <c r="R77" s="25"/>
      <c r="S77" s="26">
        <v>120</v>
      </c>
      <c r="T77" s="30" t="s">
        <v>76</v>
      </c>
      <c r="U77" s="29">
        <v>12.7</v>
      </c>
      <c r="V77" s="29">
        <f>U77+0.1</f>
        <v>12.799999999999999</v>
      </c>
      <c r="W77" s="29">
        <v>13.6</v>
      </c>
      <c r="X77" s="29">
        <f>W77+0.1</f>
        <v>13.7</v>
      </c>
      <c r="Y77" s="29">
        <v>21.4</v>
      </c>
      <c r="Z77" s="29">
        <f>Y77+0.1</f>
        <v>21.5</v>
      </c>
      <c r="AA77" s="29">
        <v>26.1</v>
      </c>
      <c r="AB77" s="29">
        <f t="shared" si="19"/>
        <v>26.110000000000003</v>
      </c>
      <c r="AC77" s="26"/>
    </row>
    <row r="78" spans="14:29" s="27" customFormat="1" ht="15">
      <c r="N78" s="23"/>
      <c r="O78" s="23"/>
      <c r="P78" s="24"/>
      <c r="Q78" s="24"/>
      <c r="R78" s="25"/>
      <c r="S78" s="26">
        <v>121</v>
      </c>
      <c r="T78" s="30" t="s">
        <v>77</v>
      </c>
      <c r="U78" s="29">
        <v>12.7</v>
      </c>
      <c r="V78" s="29">
        <f>U78+0.1</f>
        <v>12.799999999999999</v>
      </c>
      <c r="W78" s="29">
        <v>13.7</v>
      </c>
      <c r="X78" s="29">
        <f>W78+0.1</f>
        <v>13.799999999999999</v>
      </c>
      <c r="Y78" s="29">
        <v>21.5</v>
      </c>
      <c r="Z78" s="29">
        <f>Y78+0.1</f>
        <v>21.6</v>
      </c>
      <c r="AA78" s="29">
        <v>26.2</v>
      </c>
      <c r="AB78" s="29">
        <f t="shared" si="19"/>
        <v>26.21</v>
      </c>
      <c r="AC78" s="26"/>
    </row>
    <row r="79" spans="14:29" s="27" customFormat="1" ht="15">
      <c r="N79" s="23"/>
      <c r="O79" s="23"/>
      <c r="P79" s="24"/>
      <c r="Q79" s="24"/>
      <c r="R79" s="25"/>
      <c r="S79" s="26">
        <v>122</v>
      </c>
      <c r="T79" s="30" t="s">
        <v>78</v>
      </c>
      <c r="U79" s="29">
        <v>12.7</v>
      </c>
      <c r="V79" s="29">
        <f>U79+0.1</f>
        <v>12.799999999999999</v>
      </c>
      <c r="W79" s="29">
        <v>13.7</v>
      </c>
      <c r="X79" s="29">
        <f>W79+0.1</f>
        <v>13.799999999999999</v>
      </c>
      <c r="Y79" s="29">
        <v>21.6</v>
      </c>
      <c r="Z79" s="29">
        <f>Y79+0.1</f>
        <v>21.700000000000003</v>
      </c>
      <c r="AA79" s="29">
        <v>26.4</v>
      </c>
      <c r="AB79" s="29">
        <f t="shared" si="19"/>
        <v>26.41</v>
      </c>
      <c r="AC79" s="26"/>
    </row>
    <row r="80" spans="2:29" s="27" customFormat="1" ht="15">
      <c r="B80" s="91"/>
      <c r="N80" s="23"/>
      <c r="O80" s="23"/>
      <c r="P80" s="24"/>
      <c r="Q80" s="24"/>
      <c r="R80" s="25"/>
      <c r="S80" s="26">
        <v>123</v>
      </c>
      <c r="T80" s="30" t="s">
        <v>79</v>
      </c>
      <c r="U80" s="29">
        <v>12.7</v>
      </c>
      <c r="V80" s="29">
        <f>U80+0.1</f>
        <v>12.799999999999999</v>
      </c>
      <c r="W80" s="29">
        <v>13.7</v>
      </c>
      <c r="X80" s="29">
        <f>W80+0.1</f>
        <v>13.799999999999999</v>
      </c>
      <c r="Y80" s="29">
        <v>21.7</v>
      </c>
      <c r="Z80" s="29">
        <f>Y80+0.1</f>
        <v>21.8</v>
      </c>
      <c r="AA80" s="29">
        <v>26.6</v>
      </c>
      <c r="AB80" s="29">
        <f t="shared" si="19"/>
        <v>26.610000000000003</v>
      </c>
      <c r="AC80" s="26"/>
    </row>
    <row r="81" spans="14:29" s="27" customFormat="1" ht="15">
      <c r="N81" s="23"/>
      <c r="O81" s="23"/>
      <c r="P81" s="24"/>
      <c r="Q81" s="24"/>
      <c r="R81" s="25"/>
      <c r="S81" s="26">
        <v>124</v>
      </c>
      <c r="T81" s="30" t="s">
        <v>80</v>
      </c>
      <c r="U81" s="29">
        <v>12.8</v>
      </c>
      <c r="V81" s="29">
        <f>U81+0.1</f>
        <v>12.9</v>
      </c>
      <c r="W81" s="29">
        <v>13.7</v>
      </c>
      <c r="X81" s="29">
        <f>W81+0.1</f>
        <v>13.799999999999999</v>
      </c>
      <c r="Y81" s="29">
        <v>21.7</v>
      </c>
      <c r="Z81" s="29">
        <f>Y81+0.1</f>
        <v>21.8</v>
      </c>
      <c r="AA81" s="29">
        <v>26.7</v>
      </c>
      <c r="AB81" s="29">
        <f t="shared" si="19"/>
        <v>26.71</v>
      </c>
      <c r="AC81" s="26"/>
    </row>
    <row r="82" spans="14:29" s="27" customFormat="1" ht="15">
      <c r="N82" s="23"/>
      <c r="O82" s="23"/>
      <c r="P82" s="24"/>
      <c r="Q82" s="24"/>
      <c r="R82" s="25"/>
      <c r="S82" s="26">
        <v>125</v>
      </c>
      <c r="T82" s="30" t="s">
        <v>81</v>
      </c>
      <c r="U82" s="29">
        <v>12.8</v>
      </c>
      <c r="V82" s="29">
        <f>U82+0.1</f>
        <v>12.9</v>
      </c>
      <c r="W82" s="29">
        <v>13.8</v>
      </c>
      <c r="X82" s="29">
        <f>W82+0.1</f>
        <v>13.9</v>
      </c>
      <c r="Y82" s="29">
        <v>21.8</v>
      </c>
      <c r="Z82" s="29">
        <f>Y82+0.1</f>
        <v>21.900000000000002</v>
      </c>
      <c r="AA82" s="29">
        <v>26.9</v>
      </c>
      <c r="AB82" s="29">
        <f t="shared" si="19"/>
        <v>26.91</v>
      </c>
      <c r="AC82" s="26"/>
    </row>
    <row r="83" spans="14:29" s="27" customFormat="1" ht="15">
      <c r="N83" s="23"/>
      <c r="O83" s="23"/>
      <c r="P83" s="24"/>
      <c r="Q83" s="24"/>
      <c r="R83" s="25"/>
      <c r="S83" s="26">
        <v>126</v>
      </c>
      <c r="T83" s="30" t="s">
        <v>82</v>
      </c>
      <c r="U83" s="29">
        <v>12.8</v>
      </c>
      <c r="V83" s="29">
        <f>U83+0.1</f>
        <v>12.9</v>
      </c>
      <c r="W83" s="29">
        <v>13.8</v>
      </c>
      <c r="X83" s="29">
        <f>W83+0.1</f>
        <v>13.9</v>
      </c>
      <c r="Y83" s="29">
        <v>21.9</v>
      </c>
      <c r="Z83" s="29">
        <f>Y83+0.1</f>
        <v>22</v>
      </c>
      <c r="AA83" s="29">
        <v>27</v>
      </c>
      <c r="AB83" s="29">
        <f t="shared" si="19"/>
        <v>27.01</v>
      </c>
      <c r="AC83" s="26"/>
    </row>
    <row r="84" spans="14:29" s="27" customFormat="1" ht="15">
      <c r="N84" s="23"/>
      <c r="O84" s="23"/>
      <c r="P84" s="24"/>
      <c r="Q84" s="24"/>
      <c r="R84" s="25"/>
      <c r="S84" s="26">
        <v>127</v>
      </c>
      <c r="T84" s="30" t="s">
        <v>83</v>
      </c>
      <c r="U84" s="29">
        <v>12.8</v>
      </c>
      <c r="V84" s="29">
        <f>U84+0.1</f>
        <v>12.9</v>
      </c>
      <c r="W84" s="29">
        <v>13.8</v>
      </c>
      <c r="X84" s="29">
        <f>W84+0.1</f>
        <v>13.9</v>
      </c>
      <c r="Y84" s="29">
        <v>22</v>
      </c>
      <c r="Z84" s="29">
        <f>Y84+0.1</f>
        <v>22.1</v>
      </c>
      <c r="AA84" s="29">
        <v>27.2</v>
      </c>
      <c r="AB84" s="29">
        <f t="shared" si="19"/>
        <v>27.21</v>
      </c>
      <c r="AC84" s="26"/>
    </row>
    <row r="85" spans="14:29" s="27" customFormat="1" ht="15">
      <c r="N85" s="23"/>
      <c r="O85" s="23"/>
      <c r="P85" s="24"/>
      <c r="Q85" s="24"/>
      <c r="R85" s="25"/>
      <c r="S85" s="26">
        <v>128</v>
      </c>
      <c r="T85" s="30" t="s">
        <v>84</v>
      </c>
      <c r="U85" s="29">
        <v>12.9</v>
      </c>
      <c r="V85" s="29">
        <f>U85+0.1</f>
        <v>13</v>
      </c>
      <c r="W85" s="29">
        <v>13.8</v>
      </c>
      <c r="X85" s="29">
        <f>W85+0.1</f>
        <v>13.9</v>
      </c>
      <c r="Y85" s="29">
        <v>22.1</v>
      </c>
      <c r="Z85" s="29">
        <f>Y85+0.1</f>
        <v>22.200000000000003</v>
      </c>
      <c r="AA85" s="29">
        <v>27.4</v>
      </c>
      <c r="AB85" s="29">
        <f t="shared" si="19"/>
        <v>27.41</v>
      </c>
      <c r="AC85" s="26"/>
    </row>
    <row r="86" spans="14:29" s="27" customFormat="1" ht="15">
      <c r="N86" s="23"/>
      <c r="O86" s="23"/>
      <c r="P86" s="24"/>
      <c r="Q86" s="24"/>
      <c r="R86" s="25"/>
      <c r="S86" s="26">
        <v>129</v>
      </c>
      <c r="T86" s="30" t="s">
        <v>85</v>
      </c>
      <c r="U86" s="29">
        <v>12.9</v>
      </c>
      <c r="V86" s="29">
        <f>U86+0.1</f>
        <v>13</v>
      </c>
      <c r="W86" s="29">
        <v>13.9</v>
      </c>
      <c r="X86" s="29">
        <f>W86+0.1</f>
        <v>14</v>
      </c>
      <c r="Y86" s="29">
        <v>22.2</v>
      </c>
      <c r="Z86" s="29">
        <f>Y86+0.1</f>
        <v>22.3</v>
      </c>
      <c r="AA86" s="29">
        <v>27.5</v>
      </c>
      <c r="AB86" s="29">
        <f t="shared" si="19"/>
        <v>27.51</v>
      </c>
      <c r="AC86" s="26"/>
    </row>
    <row r="87" spans="14:29" s="27" customFormat="1" ht="15">
      <c r="N87" s="23"/>
      <c r="O87" s="23"/>
      <c r="P87" s="24"/>
      <c r="Q87" s="24"/>
      <c r="R87" s="25"/>
      <c r="S87" s="26">
        <v>130</v>
      </c>
      <c r="T87" s="30" t="s">
        <v>86</v>
      </c>
      <c r="U87" s="29">
        <v>12.9</v>
      </c>
      <c r="V87" s="29">
        <f>U87+0.1</f>
        <v>13</v>
      </c>
      <c r="W87" s="29">
        <v>13.9</v>
      </c>
      <c r="X87" s="29">
        <f>W87+0.1</f>
        <v>14</v>
      </c>
      <c r="Y87" s="29">
        <v>22.3</v>
      </c>
      <c r="Z87" s="29">
        <f>Y87+0.1</f>
        <v>22.400000000000002</v>
      </c>
      <c r="AA87" s="29">
        <v>27.7</v>
      </c>
      <c r="AB87" s="29">
        <f t="shared" si="19"/>
        <v>27.71</v>
      </c>
      <c r="AC87" s="26"/>
    </row>
    <row r="88" spans="14:29" s="27" customFormat="1" ht="15">
      <c r="N88" s="23"/>
      <c r="O88" s="23"/>
      <c r="P88" s="24"/>
      <c r="Q88" s="24"/>
      <c r="R88" s="25"/>
      <c r="S88" s="26">
        <v>131</v>
      </c>
      <c r="T88" s="30" t="s">
        <v>87</v>
      </c>
      <c r="U88" s="29">
        <v>12.9</v>
      </c>
      <c r="V88" s="29">
        <f>U88+0.1</f>
        <v>13</v>
      </c>
      <c r="W88" s="29">
        <v>13.9</v>
      </c>
      <c r="X88" s="29">
        <f>W88+0.1</f>
        <v>14</v>
      </c>
      <c r="Y88" s="29">
        <v>22.4</v>
      </c>
      <c r="Z88" s="29">
        <f>Y88+0.1</f>
        <v>22.5</v>
      </c>
      <c r="AA88" s="29">
        <v>27.9</v>
      </c>
      <c r="AB88" s="29">
        <f t="shared" si="19"/>
        <v>27.91</v>
      </c>
      <c r="AC88" s="26"/>
    </row>
    <row r="89" spans="14:29" s="27" customFormat="1" ht="15">
      <c r="N89" s="23"/>
      <c r="O89" s="23"/>
      <c r="P89" s="24"/>
      <c r="Q89" s="24"/>
      <c r="R89" s="25"/>
      <c r="S89" s="26">
        <v>132</v>
      </c>
      <c r="T89" s="30" t="s">
        <v>88</v>
      </c>
      <c r="U89" s="29">
        <v>13</v>
      </c>
      <c r="V89" s="29">
        <f>U89+0.1</f>
        <v>13.1</v>
      </c>
      <c r="W89" s="29">
        <v>14</v>
      </c>
      <c r="X89" s="29">
        <f>W89+0.1</f>
        <v>14.1</v>
      </c>
      <c r="Y89" s="29">
        <v>22.5</v>
      </c>
      <c r="Z89" s="29">
        <f>Y89+0.1</f>
        <v>22.6</v>
      </c>
      <c r="AA89" s="29">
        <v>28</v>
      </c>
      <c r="AB89" s="29">
        <f t="shared" si="19"/>
        <v>28.01</v>
      </c>
      <c r="AC89" s="26"/>
    </row>
    <row r="90" spans="14:29" s="27" customFormat="1" ht="15">
      <c r="N90" s="23"/>
      <c r="O90" s="23"/>
      <c r="P90" s="24"/>
      <c r="Q90" s="24"/>
      <c r="R90" s="25"/>
      <c r="S90" s="26">
        <v>133</v>
      </c>
      <c r="T90" s="30" t="s">
        <v>89</v>
      </c>
      <c r="U90" s="29">
        <v>13</v>
      </c>
      <c r="V90" s="29">
        <f>U90+0.1</f>
        <v>13.1</v>
      </c>
      <c r="W90" s="29">
        <v>14</v>
      </c>
      <c r="X90" s="29">
        <f>W90+0.1</f>
        <v>14.1</v>
      </c>
      <c r="Y90" s="29">
        <v>22.5</v>
      </c>
      <c r="Z90" s="29">
        <f>Y90+0.1</f>
        <v>22.6</v>
      </c>
      <c r="AA90" s="29">
        <v>28.2</v>
      </c>
      <c r="AB90" s="29">
        <f t="shared" si="19"/>
        <v>28.21</v>
      </c>
      <c r="AC90" s="26"/>
    </row>
    <row r="91" spans="14:29" s="27" customFormat="1" ht="15">
      <c r="N91" s="23"/>
      <c r="O91" s="23"/>
      <c r="P91" s="24"/>
      <c r="Q91" s="24"/>
      <c r="R91" s="25"/>
      <c r="S91" s="26">
        <v>134</v>
      </c>
      <c r="T91" s="30" t="s">
        <v>90</v>
      </c>
      <c r="U91" s="29">
        <v>13</v>
      </c>
      <c r="V91" s="29">
        <f>U91+0.1</f>
        <v>13.1</v>
      </c>
      <c r="W91" s="29">
        <v>14</v>
      </c>
      <c r="X91" s="29">
        <f>W91+0.1</f>
        <v>14.1</v>
      </c>
      <c r="Y91" s="29">
        <v>22.6</v>
      </c>
      <c r="Z91" s="29">
        <f>Y91+0.1</f>
        <v>22.700000000000003</v>
      </c>
      <c r="AA91" s="29">
        <v>28.4</v>
      </c>
      <c r="AB91" s="29">
        <f t="shared" si="19"/>
        <v>28.41</v>
      </c>
      <c r="AC91" s="26"/>
    </row>
    <row r="92" spans="14:29" s="27" customFormat="1" ht="15">
      <c r="N92" s="23"/>
      <c r="O92" s="23"/>
      <c r="P92" s="24"/>
      <c r="Q92" s="24"/>
      <c r="R92" s="25"/>
      <c r="S92" s="26">
        <v>135</v>
      </c>
      <c r="T92" s="30" t="s">
        <v>91</v>
      </c>
      <c r="U92" s="29">
        <v>13</v>
      </c>
      <c r="V92" s="29">
        <f>U92+0.1</f>
        <v>13.1</v>
      </c>
      <c r="W92" s="29">
        <v>14</v>
      </c>
      <c r="X92" s="29">
        <f>W92+0.1</f>
        <v>14.1</v>
      </c>
      <c r="Y92" s="29">
        <v>22.7</v>
      </c>
      <c r="Z92" s="29">
        <f>Y92+0.1</f>
        <v>22.8</v>
      </c>
      <c r="AA92" s="29">
        <v>28.5</v>
      </c>
      <c r="AB92" s="29">
        <f t="shared" si="19"/>
        <v>28.51</v>
      </c>
      <c r="AC92" s="26"/>
    </row>
    <row r="93" spans="14:29" s="27" customFormat="1" ht="15">
      <c r="N93" s="23"/>
      <c r="O93" s="23"/>
      <c r="P93" s="24"/>
      <c r="Q93" s="24"/>
      <c r="R93" s="25"/>
      <c r="S93" s="26">
        <v>136</v>
      </c>
      <c r="T93" s="30" t="s">
        <v>92</v>
      </c>
      <c r="U93" s="29">
        <v>13.1</v>
      </c>
      <c r="V93" s="29">
        <f>U93+0.1</f>
        <v>13.2</v>
      </c>
      <c r="W93" s="29">
        <v>14.1</v>
      </c>
      <c r="X93" s="29">
        <f>W93+0.1</f>
        <v>14.2</v>
      </c>
      <c r="Y93" s="29">
        <v>22.8</v>
      </c>
      <c r="Z93" s="29">
        <f>Y93+0.1</f>
        <v>22.900000000000002</v>
      </c>
      <c r="AA93" s="29">
        <v>28.7</v>
      </c>
      <c r="AB93" s="29">
        <f t="shared" si="19"/>
        <v>28.71</v>
      </c>
      <c r="AC93" s="26"/>
    </row>
    <row r="94" spans="14:29" s="27" customFormat="1" ht="15">
      <c r="N94" s="23"/>
      <c r="O94" s="23"/>
      <c r="P94" s="24"/>
      <c r="Q94" s="24"/>
      <c r="R94" s="25"/>
      <c r="S94" s="26">
        <v>137</v>
      </c>
      <c r="T94" s="30" t="s">
        <v>93</v>
      </c>
      <c r="U94" s="29">
        <v>13.1</v>
      </c>
      <c r="V94" s="29">
        <f>U94+0.1</f>
        <v>13.2</v>
      </c>
      <c r="W94" s="29">
        <v>14.1</v>
      </c>
      <c r="X94" s="29">
        <f>W94+0.1</f>
        <v>14.2</v>
      </c>
      <c r="Y94" s="29">
        <v>22.9</v>
      </c>
      <c r="Z94" s="29">
        <f>Y94+0.1</f>
        <v>23</v>
      </c>
      <c r="AA94" s="29">
        <v>28.8</v>
      </c>
      <c r="AB94" s="29">
        <f t="shared" si="19"/>
        <v>28.810000000000002</v>
      </c>
      <c r="AC94" s="26"/>
    </row>
    <row r="95" spans="14:29" s="27" customFormat="1" ht="15">
      <c r="N95" s="23"/>
      <c r="O95" s="23"/>
      <c r="P95" s="24"/>
      <c r="Q95" s="24"/>
      <c r="R95" s="25"/>
      <c r="S95" s="26">
        <v>138</v>
      </c>
      <c r="T95" s="30" t="s">
        <v>94</v>
      </c>
      <c r="U95" s="29">
        <v>13.1</v>
      </c>
      <c r="V95" s="29">
        <f>U95+0.1</f>
        <v>13.2</v>
      </c>
      <c r="W95" s="29">
        <v>14.1</v>
      </c>
      <c r="X95" s="29">
        <f>W95+0.1</f>
        <v>14.2</v>
      </c>
      <c r="Y95" s="29">
        <v>23</v>
      </c>
      <c r="Z95" s="29">
        <f>Y95+0.1</f>
        <v>23.1</v>
      </c>
      <c r="AA95" s="29">
        <v>29</v>
      </c>
      <c r="AB95" s="29">
        <f t="shared" si="19"/>
        <v>29.01</v>
      </c>
      <c r="AC95" s="26"/>
    </row>
    <row r="96" spans="14:29" s="27" customFormat="1" ht="15">
      <c r="N96" s="23"/>
      <c r="O96" s="23"/>
      <c r="P96" s="24"/>
      <c r="Q96" s="24"/>
      <c r="R96" s="25"/>
      <c r="S96" s="26">
        <v>139</v>
      </c>
      <c r="T96" s="30" t="s">
        <v>95</v>
      </c>
      <c r="U96" s="29">
        <v>13.1</v>
      </c>
      <c r="V96" s="29">
        <f>U96+0.1</f>
        <v>13.2</v>
      </c>
      <c r="W96" s="29">
        <v>14.2</v>
      </c>
      <c r="X96" s="29">
        <f>W96+0.1</f>
        <v>14.299999999999999</v>
      </c>
      <c r="Y96" s="29">
        <v>23.1</v>
      </c>
      <c r="Z96" s="29">
        <f>Y96+0.1</f>
        <v>23.200000000000003</v>
      </c>
      <c r="AA96" s="29">
        <v>29.2</v>
      </c>
      <c r="AB96" s="29">
        <f t="shared" si="19"/>
        <v>29.21</v>
      </c>
      <c r="AC96" s="26"/>
    </row>
    <row r="97" spans="14:29" s="27" customFormat="1" ht="15">
      <c r="N97" s="23"/>
      <c r="O97" s="23"/>
      <c r="P97" s="24"/>
      <c r="Q97" s="24"/>
      <c r="R97" s="25"/>
      <c r="S97" s="26">
        <v>140</v>
      </c>
      <c r="T97" s="30" t="s">
        <v>96</v>
      </c>
      <c r="U97" s="29">
        <v>13.2</v>
      </c>
      <c r="V97" s="29">
        <f>U97+0.1</f>
        <v>13.299999999999999</v>
      </c>
      <c r="W97" s="29">
        <v>14.2</v>
      </c>
      <c r="X97" s="29">
        <f>W97+0.1</f>
        <v>14.299999999999999</v>
      </c>
      <c r="Y97" s="29">
        <v>23.2</v>
      </c>
      <c r="Z97" s="29">
        <f>Y97+0.1</f>
        <v>23.3</v>
      </c>
      <c r="AA97" s="29">
        <v>29.3</v>
      </c>
      <c r="AB97" s="29">
        <f t="shared" si="19"/>
        <v>29.310000000000002</v>
      </c>
      <c r="AC97" s="26"/>
    </row>
    <row r="98" spans="14:29" s="27" customFormat="1" ht="15">
      <c r="N98" s="23"/>
      <c r="O98" s="23"/>
      <c r="P98" s="24"/>
      <c r="Q98" s="24"/>
      <c r="R98" s="25"/>
      <c r="S98" s="26">
        <v>141</v>
      </c>
      <c r="T98" s="30" t="s">
        <v>97</v>
      </c>
      <c r="U98" s="29">
        <v>13.2</v>
      </c>
      <c r="V98" s="29">
        <f>U98+0.1</f>
        <v>13.299999999999999</v>
      </c>
      <c r="W98" s="29">
        <v>14.2</v>
      </c>
      <c r="X98" s="29">
        <f>W98+0.1</f>
        <v>14.299999999999999</v>
      </c>
      <c r="Y98" s="29">
        <v>23.3</v>
      </c>
      <c r="Z98" s="29">
        <f>Y98+0.1</f>
        <v>23.400000000000002</v>
      </c>
      <c r="AA98" s="29">
        <v>29.5</v>
      </c>
      <c r="AB98" s="29">
        <f t="shared" si="19"/>
        <v>29.51</v>
      </c>
      <c r="AC98" s="26"/>
    </row>
    <row r="99" spans="14:29" s="27" customFormat="1" ht="15">
      <c r="N99" s="23"/>
      <c r="O99" s="23"/>
      <c r="P99" s="24"/>
      <c r="Q99" s="24"/>
      <c r="R99" s="25"/>
      <c r="S99" s="26">
        <v>142</v>
      </c>
      <c r="T99" s="30" t="s">
        <v>98</v>
      </c>
      <c r="U99" s="29">
        <v>13.2</v>
      </c>
      <c r="V99" s="29">
        <f>U99+0.1</f>
        <v>13.299999999999999</v>
      </c>
      <c r="W99" s="29">
        <v>14.3</v>
      </c>
      <c r="X99" s="29">
        <f>W99+0.1</f>
        <v>14.4</v>
      </c>
      <c r="Y99" s="29">
        <v>23.4</v>
      </c>
      <c r="Z99" s="29">
        <f>Y99+0.1</f>
        <v>23.5</v>
      </c>
      <c r="AA99" s="29">
        <v>29.6</v>
      </c>
      <c r="AB99" s="29">
        <f t="shared" si="19"/>
        <v>29.610000000000003</v>
      </c>
      <c r="AC99" s="26"/>
    </row>
    <row r="100" spans="14:29" s="27" customFormat="1" ht="15">
      <c r="N100" s="23"/>
      <c r="O100" s="23"/>
      <c r="P100" s="24"/>
      <c r="Q100" s="24"/>
      <c r="R100" s="25"/>
      <c r="S100" s="26">
        <v>143</v>
      </c>
      <c r="T100" s="30" t="s">
        <v>99</v>
      </c>
      <c r="U100" s="29">
        <v>13.3</v>
      </c>
      <c r="V100" s="29">
        <f>U100+0.1</f>
        <v>13.4</v>
      </c>
      <c r="W100" s="29">
        <v>14.3</v>
      </c>
      <c r="X100" s="29">
        <f>W100+0.1</f>
        <v>14.4</v>
      </c>
      <c r="Y100" s="29">
        <v>23.5</v>
      </c>
      <c r="Z100" s="29">
        <f>Y100+0.1</f>
        <v>23.6</v>
      </c>
      <c r="AA100" s="29">
        <v>29.8</v>
      </c>
      <c r="AB100" s="29">
        <f t="shared" si="19"/>
        <v>29.810000000000002</v>
      </c>
      <c r="AC100" s="26"/>
    </row>
    <row r="101" spans="14:29" s="27" customFormat="1" ht="15">
      <c r="N101" s="23"/>
      <c r="O101" s="23"/>
      <c r="P101" s="24"/>
      <c r="Q101" s="24"/>
      <c r="R101" s="25"/>
      <c r="S101" s="26">
        <v>144</v>
      </c>
      <c r="T101" s="30" t="s">
        <v>100</v>
      </c>
      <c r="U101" s="29">
        <v>13.3</v>
      </c>
      <c r="V101" s="29">
        <f>U101+0.1</f>
        <v>13.4</v>
      </c>
      <c r="W101" s="29">
        <v>14.4</v>
      </c>
      <c r="X101" s="29">
        <f>W101+0.1</f>
        <v>14.5</v>
      </c>
      <c r="Y101" s="29">
        <v>23.6</v>
      </c>
      <c r="Z101" s="29">
        <f>Y101+0.1</f>
        <v>23.700000000000003</v>
      </c>
      <c r="AA101" s="29">
        <v>30</v>
      </c>
      <c r="AB101" s="29">
        <f t="shared" si="19"/>
        <v>30.01</v>
      </c>
      <c r="AC101" s="26"/>
    </row>
    <row r="102" spans="14:29" s="27" customFormat="1" ht="15">
      <c r="N102" s="23"/>
      <c r="O102" s="23"/>
      <c r="P102" s="24"/>
      <c r="Q102" s="24"/>
      <c r="R102" s="25"/>
      <c r="S102" s="26">
        <v>145</v>
      </c>
      <c r="T102" s="30" t="s">
        <v>101</v>
      </c>
      <c r="U102" s="29">
        <v>13.3</v>
      </c>
      <c r="V102" s="29">
        <f>U102+0.1</f>
        <v>13.4</v>
      </c>
      <c r="W102" s="29">
        <v>14.4</v>
      </c>
      <c r="X102" s="29">
        <f>W102+0.1</f>
        <v>14.5</v>
      </c>
      <c r="Y102" s="29">
        <v>23.7</v>
      </c>
      <c r="Z102" s="29">
        <f>Y102+0.1</f>
        <v>23.8</v>
      </c>
      <c r="AA102" s="29">
        <v>30.1</v>
      </c>
      <c r="AB102" s="29">
        <f t="shared" si="19"/>
        <v>30.110000000000003</v>
      </c>
      <c r="AC102" s="26"/>
    </row>
    <row r="103" spans="14:29" s="27" customFormat="1" ht="15">
      <c r="N103" s="23"/>
      <c r="O103" s="23"/>
      <c r="P103" s="24"/>
      <c r="Q103" s="24"/>
      <c r="R103" s="25"/>
      <c r="S103" s="26">
        <v>146</v>
      </c>
      <c r="T103" s="30" t="s">
        <v>102</v>
      </c>
      <c r="U103" s="29">
        <v>13.4</v>
      </c>
      <c r="V103" s="29">
        <f>U103+0.1</f>
        <v>13.5</v>
      </c>
      <c r="W103" s="29">
        <v>14.4</v>
      </c>
      <c r="X103" s="29">
        <f>W103+0.1</f>
        <v>14.5</v>
      </c>
      <c r="Y103" s="29">
        <v>23.8</v>
      </c>
      <c r="Z103" s="29">
        <f>Y103+0.1</f>
        <v>23.900000000000002</v>
      </c>
      <c r="AA103" s="29">
        <v>30.3</v>
      </c>
      <c r="AB103" s="29">
        <f t="shared" si="19"/>
        <v>30.310000000000002</v>
      </c>
      <c r="AC103" s="26"/>
    </row>
    <row r="104" spans="14:29" s="27" customFormat="1" ht="15">
      <c r="N104" s="23"/>
      <c r="O104" s="23"/>
      <c r="P104" s="24"/>
      <c r="Q104" s="24"/>
      <c r="R104" s="25"/>
      <c r="S104" s="26">
        <v>147</v>
      </c>
      <c r="T104" s="30" t="s">
        <v>103</v>
      </c>
      <c r="U104" s="29">
        <v>13.4</v>
      </c>
      <c r="V104" s="29">
        <f>U104+0.1</f>
        <v>13.5</v>
      </c>
      <c r="W104" s="29">
        <v>14.5</v>
      </c>
      <c r="X104" s="29">
        <f>W104+0.1</f>
        <v>14.6</v>
      </c>
      <c r="Y104" s="29">
        <v>23.9</v>
      </c>
      <c r="Z104" s="29">
        <f>Y104+0.1</f>
        <v>24</v>
      </c>
      <c r="AA104" s="29">
        <v>30.4</v>
      </c>
      <c r="AB104" s="29">
        <f t="shared" si="19"/>
        <v>30.41</v>
      </c>
      <c r="AC104" s="26"/>
    </row>
    <row r="105" spans="14:29" s="27" customFormat="1" ht="15">
      <c r="N105" s="23"/>
      <c r="O105" s="23"/>
      <c r="P105" s="24"/>
      <c r="Q105" s="24"/>
      <c r="R105" s="25"/>
      <c r="S105" s="26">
        <v>148</v>
      </c>
      <c r="T105" s="30" t="s">
        <v>104</v>
      </c>
      <c r="U105" s="29">
        <v>13.4</v>
      </c>
      <c r="V105" s="29">
        <f>U105+0.1</f>
        <v>13.5</v>
      </c>
      <c r="W105" s="29">
        <v>14.5</v>
      </c>
      <c r="X105" s="29">
        <f>W105+0.1</f>
        <v>14.6</v>
      </c>
      <c r="Y105" s="29">
        <v>24</v>
      </c>
      <c r="Z105" s="29">
        <f>Y105+0.1</f>
        <v>24.1</v>
      </c>
      <c r="AA105" s="29">
        <v>30.6</v>
      </c>
      <c r="AB105" s="29">
        <f t="shared" si="19"/>
        <v>30.610000000000003</v>
      </c>
      <c r="AC105" s="26"/>
    </row>
    <row r="106" spans="14:29" s="27" customFormat="1" ht="15">
      <c r="N106" s="23"/>
      <c r="O106" s="23"/>
      <c r="P106" s="24"/>
      <c r="Q106" s="24"/>
      <c r="R106" s="25"/>
      <c r="S106" s="26">
        <v>149</v>
      </c>
      <c r="T106" s="30" t="s">
        <v>105</v>
      </c>
      <c r="U106" s="29">
        <v>13.5</v>
      </c>
      <c r="V106" s="29">
        <f>U106+0.1</f>
        <v>13.6</v>
      </c>
      <c r="W106" s="29">
        <v>14.5</v>
      </c>
      <c r="X106" s="29">
        <f>W106+0.1</f>
        <v>14.6</v>
      </c>
      <c r="Y106" s="29">
        <v>24.1</v>
      </c>
      <c r="Z106" s="29">
        <f>Y106+0.1</f>
        <v>24.200000000000003</v>
      </c>
      <c r="AA106" s="29">
        <v>30.7</v>
      </c>
      <c r="AB106" s="29">
        <f t="shared" si="19"/>
        <v>30.71</v>
      </c>
      <c r="AC106" s="26"/>
    </row>
    <row r="107" spans="14:29" s="27" customFormat="1" ht="15">
      <c r="N107" s="23"/>
      <c r="O107" s="23"/>
      <c r="P107" s="24"/>
      <c r="Q107" s="24"/>
      <c r="R107" s="25"/>
      <c r="S107" s="26">
        <v>150</v>
      </c>
      <c r="T107" s="30" t="s">
        <v>106</v>
      </c>
      <c r="U107" s="29">
        <v>13.5</v>
      </c>
      <c r="V107" s="29">
        <f>U107+0.1</f>
        <v>13.6</v>
      </c>
      <c r="W107" s="29">
        <v>14.6</v>
      </c>
      <c r="X107" s="29">
        <f>W107+0.1</f>
        <v>14.7</v>
      </c>
      <c r="Y107" s="29">
        <v>24.2</v>
      </c>
      <c r="Z107" s="29">
        <f>Y107+0.1</f>
        <v>24.3</v>
      </c>
      <c r="AA107" s="29">
        <v>30.9</v>
      </c>
      <c r="AB107" s="29">
        <f t="shared" si="19"/>
        <v>30.91</v>
      </c>
      <c r="AC107" s="26"/>
    </row>
    <row r="108" spans="14:29" s="27" customFormat="1" ht="15">
      <c r="N108" s="23"/>
      <c r="O108" s="23"/>
      <c r="P108" s="24"/>
      <c r="Q108" s="24"/>
      <c r="R108" s="25"/>
      <c r="S108" s="26">
        <v>151</v>
      </c>
      <c r="T108" s="30" t="s">
        <v>107</v>
      </c>
      <c r="U108" s="29">
        <v>13.5</v>
      </c>
      <c r="V108" s="29">
        <f>U108+0.1</f>
        <v>13.6</v>
      </c>
      <c r="W108" s="29">
        <v>14.6</v>
      </c>
      <c r="X108" s="29">
        <f>W108+0.1</f>
        <v>14.7</v>
      </c>
      <c r="Y108" s="29">
        <v>24.3</v>
      </c>
      <c r="Z108" s="29">
        <f>Y108+0.1</f>
        <v>24.400000000000002</v>
      </c>
      <c r="AA108" s="29">
        <v>31</v>
      </c>
      <c r="AB108" s="29">
        <f t="shared" si="19"/>
        <v>31.01</v>
      </c>
      <c r="AC108" s="26"/>
    </row>
    <row r="109" spans="14:29" s="27" customFormat="1" ht="15">
      <c r="N109" s="23"/>
      <c r="O109" s="23"/>
      <c r="P109" s="24"/>
      <c r="Q109" s="24"/>
      <c r="R109" s="25"/>
      <c r="S109" s="26">
        <v>152</v>
      </c>
      <c r="T109" s="30" t="s">
        <v>108</v>
      </c>
      <c r="U109" s="29">
        <v>13.6</v>
      </c>
      <c r="V109" s="29">
        <f>U109+0.1</f>
        <v>13.7</v>
      </c>
      <c r="W109" s="29">
        <v>14.7</v>
      </c>
      <c r="X109" s="29">
        <f>W109+0.1</f>
        <v>14.799999999999999</v>
      </c>
      <c r="Y109" s="29">
        <v>24.4</v>
      </c>
      <c r="Z109" s="29">
        <f>Y109+0.1</f>
        <v>24.5</v>
      </c>
      <c r="AA109" s="29">
        <v>31.1</v>
      </c>
      <c r="AB109" s="29">
        <f t="shared" si="19"/>
        <v>31.110000000000003</v>
      </c>
      <c r="AC109" s="26"/>
    </row>
    <row r="110" spans="14:29" s="27" customFormat="1" ht="15">
      <c r="N110" s="23"/>
      <c r="O110" s="23"/>
      <c r="P110" s="24"/>
      <c r="Q110" s="24"/>
      <c r="R110" s="25"/>
      <c r="S110" s="26">
        <v>153</v>
      </c>
      <c r="T110" s="30" t="s">
        <v>109</v>
      </c>
      <c r="U110" s="29">
        <v>13.6</v>
      </c>
      <c r="V110" s="29">
        <f>U110+0.1</f>
        <v>13.7</v>
      </c>
      <c r="W110" s="29">
        <v>14.7</v>
      </c>
      <c r="X110" s="29">
        <f>W110+0.1</f>
        <v>14.799999999999999</v>
      </c>
      <c r="Y110" s="29">
        <v>24.5</v>
      </c>
      <c r="Z110" s="29">
        <f>Y110+0.1</f>
        <v>24.6</v>
      </c>
      <c r="AA110" s="29">
        <v>31.3</v>
      </c>
      <c r="AB110" s="29">
        <f t="shared" si="19"/>
        <v>31.310000000000002</v>
      </c>
      <c r="AC110" s="26"/>
    </row>
    <row r="111" spans="14:29" s="27" customFormat="1" ht="15">
      <c r="N111" s="23"/>
      <c r="O111" s="23"/>
      <c r="P111" s="24"/>
      <c r="Q111" s="24"/>
      <c r="R111" s="25"/>
      <c r="S111" s="26">
        <v>154</v>
      </c>
      <c r="T111" s="30" t="s">
        <v>110</v>
      </c>
      <c r="U111" s="29">
        <v>13.6</v>
      </c>
      <c r="V111" s="29">
        <f>U111+0.1</f>
        <v>13.7</v>
      </c>
      <c r="W111" s="29">
        <v>14.7</v>
      </c>
      <c r="X111" s="29">
        <f>W111+0.1</f>
        <v>14.799999999999999</v>
      </c>
      <c r="Y111" s="29">
        <v>24.6</v>
      </c>
      <c r="Z111" s="29">
        <f>Y111+0.1</f>
        <v>24.700000000000003</v>
      </c>
      <c r="AA111" s="29">
        <v>31.4</v>
      </c>
      <c r="AB111" s="29">
        <f t="shared" si="19"/>
        <v>31.41</v>
      </c>
      <c r="AC111" s="26"/>
    </row>
    <row r="112" spans="14:29" s="27" customFormat="1" ht="15">
      <c r="N112" s="23"/>
      <c r="O112" s="23"/>
      <c r="P112" s="24"/>
      <c r="Q112" s="24"/>
      <c r="R112" s="25"/>
      <c r="S112" s="26">
        <v>155</v>
      </c>
      <c r="T112" s="30" t="s">
        <v>111</v>
      </c>
      <c r="U112" s="29">
        <v>13.7</v>
      </c>
      <c r="V112" s="29">
        <f>U112+0.1</f>
        <v>13.799999999999999</v>
      </c>
      <c r="W112" s="29">
        <v>14.8</v>
      </c>
      <c r="X112" s="29">
        <f>W112+0.1</f>
        <v>14.9</v>
      </c>
      <c r="Y112" s="29">
        <v>24.7</v>
      </c>
      <c r="Z112" s="29">
        <f>Y112+0.1</f>
        <v>24.8</v>
      </c>
      <c r="AA112" s="29">
        <v>31.6</v>
      </c>
      <c r="AB112" s="29">
        <f t="shared" si="19"/>
        <v>31.610000000000003</v>
      </c>
      <c r="AC112" s="26"/>
    </row>
    <row r="113" spans="14:29" s="27" customFormat="1" ht="15">
      <c r="N113" s="23"/>
      <c r="O113" s="23"/>
      <c r="P113" s="24"/>
      <c r="Q113" s="24"/>
      <c r="R113" s="25"/>
      <c r="S113" s="26">
        <v>156</v>
      </c>
      <c r="T113" s="30" t="s">
        <v>112</v>
      </c>
      <c r="U113" s="29">
        <v>13.7</v>
      </c>
      <c r="V113" s="29">
        <f>U113+0.1</f>
        <v>13.799999999999999</v>
      </c>
      <c r="W113" s="29">
        <v>14.8</v>
      </c>
      <c r="X113" s="29">
        <f>W113+0.1</f>
        <v>14.9</v>
      </c>
      <c r="Y113" s="29">
        <v>24.8</v>
      </c>
      <c r="Z113" s="29">
        <f>Y113+0.1</f>
        <v>24.900000000000002</v>
      </c>
      <c r="AA113" s="29">
        <v>31.7</v>
      </c>
      <c r="AB113" s="29">
        <f t="shared" si="19"/>
        <v>31.71</v>
      </c>
      <c r="AC113" s="26"/>
    </row>
    <row r="114" spans="14:29" s="27" customFormat="1" ht="15">
      <c r="N114" s="23"/>
      <c r="O114" s="23"/>
      <c r="P114" s="24"/>
      <c r="Q114" s="24"/>
      <c r="R114" s="25"/>
      <c r="S114" s="26">
        <v>157</v>
      </c>
      <c r="T114" s="30" t="s">
        <v>113</v>
      </c>
      <c r="U114" s="29">
        <v>13.7</v>
      </c>
      <c r="V114" s="29">
        <f>U114+0.1</f>
        <v>13.799999999999999</v>
      </c>
      <c r="W114" s="29">
        <v>14.9</v>
      </c>
      <c r="X114" s="29">
        <f>W114+0.1</f>
        <v>15</v>
      </c>
      <c r="Y114" s="29">
        <v>24.9</v>
      </c>
      <c r="Z114" s="29">
        <f>Y114+0.1</f>
        <v>25</v>
      </c>
      <c r="AA114" s="29">
        <v>31.8</v>
      </c>
      <c r="AB114" s="29">
        <f t="shared" si="19"/>
        <v>31.810000000000002</v>
      </c>
      <c r="AC114" s="26"/>
    </row>
    <row r="115" spans="14:29" s="27" customFormat="1" ht="15">
      <c r="N115" s="23"/>
      <c r="O115" s="23"/>
      <c r="P115" s="24"/>
      <c r="Q115" s="24"/>
      <c r="R115" s="25"/>
      <c r="S115" s="26">
        <v>158</v>
      </c>
      <c r="T115" s="30" t="s">
        <v>114</v>
      </c>
      <c r="U115" s="29">
        <v>13.8</v>
      </c>
      <c r="V115" s="29">
        <f>U115+0.1</f>
        <v>13.9</v>
      </c>
      <c r="W115" s="29">
        <v>14.9</v>
      </c>
      <c r="X115" s="29">
        <f>W115+0.1</f>
        <v>15</v>
      </c>
      <c r="Y115" s="29">
        <v>25</v>
      </c>
      <c r="Z115" s="29">
        <f>Y115+0.1</f>
        <v>25.1</v>
      </c>
      <c r="AA115" s="29">
        <v>31.9</v>
      </c>
      <c r="AB115" s="29">
        <f t="shared" si="19"/>
        <v>31.91</v>
      </c>
      <c r="AC115" s="26"/>
    </row>
    <row r="116" spans="14:29" s="27" customFormat="1" ht="15">
      <c r="N116" s="23"/>
      <c r="O116" s="23"/>
      <c r="P116" s="24"/>
      <c r="Q116" s="24"/>
      <c r="R116" s="25"/>
      <c r="S116" s="26">
        <v>159</v>
      </c>
      <c r="T116" s="30" t="s">
        <v>115</v>
      </c>
      <c r="U116" s="29">
        <v>13.8</v>
      </c>
      <c r="V116" s="29">
        <f>U116+0.1</f>
        <v>13.9</v>
      </c>
      <c r="W116" s="29">
        <v>15</v>
      </c>
      <c r="X116" s="29">
        <f>W116+0.1</f>
        <v>15.1</v>
      </c>
      <c r="Y116" s="29">
        <v>25.1</v>
      </c>
      <c r="Z116" s="29">
        <f>Y116+0.1</f>
        <v>25.200000000000003</v>
      </c>
      <c r="AA116" s="29">
        <v>32.1</v>
      </c>
      <c r="AB116" s="29">
        <f t="shared" si="19"/>
        <v>32.11</v>
      </c>
      <c r="AC116" s="26"/>
    </row>
    <row r="117" spans="14:29" s="27" customFormat="1" ht="15">
      <c r="N117" s="23"/>
      <c r="O117" s="23"/>
      <c r="P117" s="24"/>
      <c r="Q117" s="24"/>
      <c r="R117" s="25"/>
      <c r="S117" s="26">
        <v>160</v>
      </c>
      <c r="T117" s="30" t="s">
        <v>116</v>
      </c>
      <c r="U117" s="29">
        <v>13.9</v>
      </c>
      <c r="V117" s="29">
        <f>U117+0.1</f>
        <v>14</v>
      </c>
      <c r="W117" s="29">
        <v>15</v>
      </c>
      <c r="X117" s="29">
        <f>W117+0.1</f>
        <v>15.1</v>
      </c>
      <c r="Y117" s="29">
        <v>25.2</v>
      </c>
      <c r="Z117" s="29">
        <f>Y117+0.1</f>
        <v>25.3</v>
      </c>
      <c r="AA117" s="29">
        <v>32.2</v>
      </c>
      <c r="AB117" s="29">
        <f t="shared" si="19"/>
        <v>32.21</v>
      </c>
      <c r="AC117" s="26"/>
    </row>
    <row r="118" spans="14:29" s="27" customFormat="1" ht="15">
      <c r="N118" s="23"/>
      <c r="O118" s="23"/>
      <c r="P118" s="24"/>
      <c r="Q118" s="24"/>
      <c r="R118" s="25"/>
      <c r="S118" s="26">
        <v>161</v>
      </c>
      <c r="T118" s="30" t="s">
        <v>117</v>
      </c>
      <c r="U118" s="29">
        <v>13.9</v>
      </c>
      <c r="V118" s="29">
        <f>U118+0.1</f>
        <v>14</v>
      </c>
      <c r="W118" s="29">
        <v>15.1</v>
      </c>
      <c r="X118" s="29">
        <f>W118+0.1</f>
        <v>15.2</v>
      </c>
      <c r="Y118" s="29">
        <v>25.2</v>
      </c>
      <c r="Z118" s="29">
        <f>Y118+0.1</f>
        <v>25.3</v>
      </c>
      <c r="AA118" s="29">
        <v>32.3</v>
      </c>
      <c r="AB118" s="29">
        <f t="shared" si="19"/>
        <v>32.309999999999995</v>
      </c>
      <c r="AC118" s="26"/>
    </row>
    <row r="119" spans="14:29" s="27" customFormat="1" ht="15">
      <c r="N119" s="23"/>
      <c r="O119" s="23"/>
      <c r="P119" s="24"/>
      <c r="Q119" s="24"/>
      <c r="R119" s="25"/>
      <c r="S119" s="26">
        <v>162</v>
      </c>
      <c r="T119" s="30" t="s">
        <v>118</v>
      </c>
      <c r="U119" s="29">
        <v>13.9</v>
      </c>
      <c r="V119" s="29">
        <f>U119+0.1</f>
        <v>14</v>
      </c>
      <c r="W119" s="29">
        <v>15.1</v>
      </c>
      <c r="X119" s="29">
        <f>W119+0.1</f>
        <v>15.2</v>
      </c>
      <c r="Y119" s="29">
        <v>25.3</v>
      </c>
      <c r="Z119" s="29">
        <f>Y119+0.1</f>
        <v>25.400000000000002</v>
      </c>
      <c r="AA119" s="29">
        <v>32.4</v>
      </c>
      <c r="AB119" s="29">
        <f t="shared" si="19"/>
        <v>32.41</v>
      </c>
      <c r="AC119" s="26"/>
    </row>
    <row r="120" spans="14:29" s="27" customFormat="1" ht="15">
      <c r="N120" s="23"/>
      <c r="O120" s="23"/>
      <c r="P120" s="24"/>
      <c r="Q120" s="24"/>
      <c r="R120" s="25"/>
      <c r="S120" s="26">
        <v>163</v>
      </c>
      <c r="T120" s="30" t="s">
        <v>119</v>
      </c>
      <c r="U120" s="29">
        <v>14</v>
      </c>
      <c r="V120" s="29">
        <f>U120+0.1</f>
        <v>14.1</v>
      </c>
      <c r="W120" s="29">
        <v>15.1</v>
      </c>
      <c r="X120" s="29">
        <f>W120+0.1</f>
        <v>15.2</v>
      </c>
      <c r="Y120" s="29">
        <v>25.4</v>
      </c>
      <c r="Z120" s="29">
        <f>Y120+0.1</f>
        <v>25.5</v>
      </c>
      <c r="AA120" s="29">
        <v>32.6</v>
      </c>
      <c r="AB120" s="29">
        <f t="shared" si="19"/>
        <v>32.61</v>
      </c>
      <c r="AC120" s="26"/>
    </row>
    <row r="121" spans="14:29" s="27" customFormat="1" ht="15">
      <c r="N121" s="23"/>
      <c r="O121" s="23"/>
      <c r="P121" s="24"/>
      <c r="Q121" s="24"/>
      <c r="R121" s="25"/>
      <c r="S121" s="26">
        <v>164</v>
      </c>
      <c r="T121" s="30" t="s">
        <v>120</v>
      </c>
      <c r="U121" s="29">
        <v>14</v>
      </c>
      <c r="V121" s="29">
        <f>U121+0.1</f>
        <v>14.1</v>
      </c>
      <c r="W121" s="29">
        <v>15.2</v>
      </c>
      <c r="X121" s="29">
        <f>W121+0.1</f>
        <v>15.299999999999999</v>
      </c>
      <c r="Y121" s="29">
        <v>25.5</v>
      </c>
      <c r="Z121" s="29">
        <f>Y121+0.1</f>
        <v>25.6</v>
      </c>
      <c r="AA121" s="29">
        <v>32.7</v>
      </c>
      <c r="AB121" s="29">
        <f t="shared" si="19"/>
        <v>32.71</v>
      </c>
      <c r="AC121" s="26"/>
    </row>
    <row r="122" spans="14:29" s="27" customFormat="1" ht="15">
      <c r="N122" s="23"/>
      <c r="O122" s="23"/>
      <c r="P122" s="24"/>
      <c r="Q122" s="24"/>
      <c r="R122" s="25"/>
      <c r="S122" s="26">
        <v>165</v>
      </c>
      <c r="T122" s="30" t="s">
        <v>121</v>
      </c>
      <c r="U122" s="29">
        <v>14</v>
      </c>
      <c r="V122" s="29">
        <f>U122+0.1</f>
        <v>14.1</v>
      </c>
      <c r="W122" s="29">
        <v>15.2</v>
      </c>
      <c r="X122" s="29">
        <f>W122+0.1</f>
        <v>15.299999999999999</v>
      </c>
      <c r="Y122" s="29">
        <v>25.6</v>
      </c>
      <c r="Z122" s="29">
        <f>Y122+0.1</f>
        <v>25.700000000000003</v>
      </c>
      <c r="AA122" s="29">
        <v>32.8</v>
      </c>
      <c r="AB122" s="29">
        <f t="shared" si="19"/>
        <v>32.809999999999995</v>
      </c>
      <c r="AC122" s="26"/>
    </row>
    <row r="123" spans="14:29" s="27" customFormat="1" ht="15">
      <c r="N123" s="23"/>
      <c r="O123" s="23"/>
      <c r="P123" s="24"/>
      <c r="Q123" s="24"/>
      <c r="R123" s="25"/>
      <c r="S123" s="26">
        <v>166</v>
      </c>
      <c r="T123" s="30" t="s">
        <v>122</v>
      </c>
      <c r="U123" s="29">
        <v>14.1</v>
      </c>
      <c r="V123" s="29">
        <f>U123+0.1</f>
        <v>14.2</v>
      </c>
      <c r="W123" s="29">
        <v>15.3</v>
      </c>
      <c r="X123" s="29">
        <f>W123+0.1</f>
        <v>15.4</v>
      </c>
      <c r="Y123" s="29">
        <v>25.7</v>
      </c>
      <c r="Z123" s="29">
        <f>Y123+0.1</f>
        <v>25.8</v>
      </c>
      <c r="AA123" s="29">
        <v>32.9</v>
      </c>
      <c r="AB123" s="29">
        <f t="shared" si="19"/>
        <v>32.91</v>
      </c>
      <c r="AC123" s="26"/>
    </row>
    <row r="124" spans="14:29" s="27" customFormat="1" ht="15">
      <c r="N124" s="23"/>
      <c r="O124" s="23"/>
      <c r="P124" s="24"/>
      <c r="Q124" s="24"/>
      <c r="R124" s="25"/>
      <c r="S124" s="26">
        <v>167</v>
      </c>
      <c r="T124" s="30" t="s">
        <v>123</v>
      </c>
      <c r="U124" s="29">
        <v>14.1</v>
      </c>
      <c r="V124" s="29">
        <f>U124+0.1</f>
        <v>14.2</v>
      </c>
      <c r="W124" s="29">
        <v>15.3</v>
      </c>
      <c r="X124" s="29">
        <f>W124+0.1</f>
        <v>15.4</v>
      </c>
      <c r="Y124" s="29">
        <v>25.8</v>
      </c>
      <c r="Z124" s="29">
        <f>Y124+0.1</f>
        <v>25.900000000000002</v>
      </c>
      <c r="AA124" s="29">
        <v>33</v>
      </c>
      <c r="AB124" s="29">
        <f t="shared" si="19"/>
        <v>33.01</v>
      </c>
      <c r="AC124" s="26"/>
    </row>
    <row r="125" spans="14:29" s="27" customFormat="1" ht="15">
      <c r="N125" s="23"/>
      <c r="O125" s="23"/>
      <c r="P125" s="24"/>
      <c r="Q125" s="24"/>
      <c r="R125" s="25"/>
      <c r="S125" s="26">
        <v>168</v>
      </c>
      <c r="T125" s="30" t="s">
        <v>124</v>
      </c>
      <c r="U125" s="29">
        <v>14.2</v>
      </c>
      <c r="V125" s="29">
        <f>U125+0.1</f>
        <v>14.299999999999999</v>
      </c>
      <c r="W125" s="29">
        <v>15.4</v>
      </c>
      <c r="X125" s="29">
        <f>W125+0.1</f>
        <v>15.5</v>
      </c>
      <c r="Y125" s="29">
        <v>25.9</v>
      </c>
      <c r="Z125" s="29">
        <f>Y125+0.1</f>
        <v>26</v>
      </c>
      <c r="AA125" s="29">
        <v>33.1</v>
      </c>
      <c r="AB125" s="29">
        <f t="shared" si="19"/>
        <v>33.11</v>
      </c>
      <c r="AC125" s="26"/>
    </row>
    <row r="126" spans="14:29" s="27" customFormat="1" ht="15">
      <c r="N126" s="23"/>
      <c r="O126" s="23"/>
      <c r="P126" s="24"/>
      <c r="Q126" s="24"/>
      <c r="R126" s="25"/>
      <c r="S126" s="26">
        <v>169</v>
      </c>
      <c r="T126" s="30" t="s">
        <v>125</v>
      </c>
      <c r="U126" s="29">
        <v>14.2</v>
      </c>
      <c r="V126" s="29">
        <f>U126+0.1</f>
        <v>14.299999999999999</v>
      </c>
      <c r="W126" s="29">
        <v>15.4</v>
      </c>
      <c r="X126" s="29">
        <f>W126+0.1</f>
        <v>15.5</v>
      </c>
      <c r="Y126" s="29">
        <v>26</v>
      </c>
      <c r="Z126" s="29">
        <f>Y126+0.1</f>
        <v>26.1</v>
      </c>
      <c r="AA126" s="29">
        <v>33.2</v>
      </c>
      <c r="AB126" s="29">
        <f t="shared" si="19"/>
        <v>33.21</v>
      </c>
      <c r="AC126" s="26"/>
    </row>
    <row r="127" spans="14:29" s="27" customFormat="1" ht="15">
      <c r="N127" s="23"/>
      <c r="O127" s="23"/>
      <c r="P127" s="24"/>
      <c r="Q127" s="24"/>
      <c r="R127" s="25"/>
      <c r="S127" s="26">
        <v>170</v>
      </c>
      <c r="T127" s="30" t="s">
        <v>126</v>
      </c>
      <c r="U127" s="29">
        <v>14.2</v>
      </c>
      <c r="V127" s="29">
        <f>U127+0.1</f>
        <v>14.299999999999999</v>
      </c>
      <c r="W127" s="29">
        <v>15.5</v>
      </c>
      <c r="X127" s="29">
        <f>W127+0.1</f>
        <v>15.6</v>
      </c>
      <c r="Y127" s="29">
        <v>26.1</v>
      </c>
      <c r="Z127" s="29">
        <f>Y127+0.1</f>
        <v>26.200000000000003</v>
      </c>
      <c r="AA127" s="29">
        <v>33.3</v>
      </c>
      <c r="AB127" s="29">
        <f t="shared" si="19"/>
        <v>33.309999999999995</v>
      </c>
      <c r="AC127" s="26"/>
    </row>
    <row r="128" spans="14:29" s="27" customFormat="1" ht="15">
      <c r="N128" s="23"/>
      <c r="O128" s="23"/>
      <c r="P128" s="24"/>
      <c r="Q128" s="24"/>
      <c r="R128" s="25"/>
      <c r="S128" s="26">
        <v>171</v>
      </c>
      <c r="T128" s="30" t="s">
        <v>127</v>
      </c>
      <c r="U128" s="29">
        <v>14.3</v>
      </c>
      <c r="V128" s="29">
        <f>U128+0.1</f>
        <v>14.4</v>
      </c>
      <c r="W128" s="29">
        <v>15.5</v>
      </c>
      <c r="X128" s="29">
        <f>W128+0.1</f>
        <v>15.6</v>
      </c>
      <c r="Y128" s="29">
        <v>26.2</v>
      </c>
      <c r="Z128" s="29">
        <f>Y128+0.1</f>
        <v>26.3</v>
      </c>
      <c r="AA128" s="29">
        <v>33.4</v>
      </c>
      <c r="AB128" s="29">
        <f t="shared" si="19"/>
        <v>33.41</v>
      </c>
      <c r="AC128" s="26"/>
    </row>
    <row r="129" spans="14:29" s="27" customFormat="1" ht="15">
      <c r="N129" s="23"/>
      <c r="O129" s="23"/>
      <c r="P129" s="24"/>
      <c r="Q129" s="24"/>
      <c r="R129" s="25"/>
      <c r="S129" s="26">
        <v>172</v>
      </c>
      <c r="T129" s="30" t="s">
        <v>128</v>
      </c>
      <c r="U129" s="29">
        <v>14.3</v>
      </c>
      <c r="V129" s="29">
        <f>U129+0.1</f>
        <v>14.4</v>
      </c>
      <c r="W129" s="29">
        <v>15.6</v>
      </c>
      <c r="X129" s="29">
        <f>W129+0.1</f>
        <v>15.7</v>
      </c>
      <c r="Y129" s="29">
        <v>26.3</v>
      </c>
      <c r="Z129" s="29">
        <f>Y129+0.1</f>
        <v>26.400000000000002</v>
      </c>
      <c r="AA129" s="29">
        <v>33.5</v>
      </c>
      <c r="AB129" s="29">
        <f t="shared" si="19"/>
        <v>33.51</v>
      </c>
      <c r="AC129" s="26"/>
    </row>
    <row r="130" spans="14:29" s="27" customFormat="1" ht="15">
      <c r="N130" s="23"/>
      <c r="O130" s="23"/>
      <c r="P130" s="24"/>
      <c r="Q130" s="24"/>
      <c r="R130" s="25"/>
      <c r="S130" s="26">
        <v>173</v>
      </c>
      <c r="T130" s="30" t="s">
        <v>129</v>
      </c>
      <c r="U130" s="29">
        <v>14.4</v>
      </c>
      <c r="V130" s="29">
        <f>U130+0.1</f>
        <v>14.5</v>
      </c>
      <c r="W130" s="29">
        <v>15.6</v>
      </c>
      <c r="X130" s="29">
        <f>W130+0.1</f>
        <v>15.7</v>
      </c>
      <c r="Y130" s="29">
        <v>26.4</v>
      </c>
      <c r="Z130" s="29">
        <f>Y130+0.1</f>
        <v>26.5</v>
      </c>
      <c r="AA130" s="29">
        <v>33.5</v>
      </c>
      <c r="AB130" s="29">
        <f t="shared" si="19"/>
        <v>33.51</v>
      </c>
      <c r="AC130" s="26"/>
    </row>
    <row r="131" spans="14:29" s="27" customFormat="1" ht="15">
      <c r="N131" s="23"/>
      <c r="O131" s="23"/>
      <c r="P131" s="24"/>
      <c r="Q131" s="24"/>
      <c r="R131" s="25"/>
      <c r="S131" s="26">
        <v>174</v>
      </c>
      <c r="T131" s="30" t="s">
        <v>130</v>
      </c>
      <c r="U131" s="29">
        <v>14.4</v>
      </c>
      <c r="V131" s="29">
        <f>U131+0.1</f>
        <v>14.5</v>
      </c>
      <c r="W131" s="29">
        <v>15.6</v>
      </c>
      <c r="X131" s="29">
        <f>W131+0.1</f>
        <v>15.7</v>
      </c>
      <c r="Y131" s="29">
        <v>26.5</v>
      </c>
      <c r="Z131" s="29">
        <f>Y131+0.1</f>
        <v>26.6</v>
      </c>
      <c r="AA131" s="29">
        <v>33.6</v>
      </c>
      <c r="AB131" s="29">
        <f t="shared" si="19"/>
        <v>33.61</v>
      </c>
      <c r="AC131" s="26"/>
    </row>
    <row r="132" spans="14:29" s="27" customFormat="1" ht="15">
      <c r="N132" s="23"/>
      <c r="O132" s="23"/>
      <c r="P132" s="24"/>
      <c r="Q132" s="24"/>
      <c r="R132" s="25"/>
      <c r="S132" s="26">
        <v>175</v>
      </c>
      <c r="T132" s="30" t="s">
        <v>131</v>
      </c>
      <c r="U132" s="29">
        <v>14.4</v>
      </c>
      <c r="V132" s="29">
        <f>U132+0.1</f>
        <v>14.5</v>
      </c>
      <c r="W132" s="29">
        <v>15.7</v>
      </c>
      <c r="X132" s="29">
        <f>W132+0.1</f>
        <v>15.799999999999999</v>
      </c>
      <c r="Y132" s="29">
        <v>26.5</v>
      </c>
      <c r="Z132" s="29">
        <f>Y132+0.1</f>
        <v>26.6</v>
      </c>
      <c r="AA132" s="29">
        <v>33.7</v>
      </c>
      <c r="AB132" s="29">
        <f t="shared" si="19"/>
        <v>33.71</v>
      </c>
      <c r="AC132" s="26"/>
    </row>
    <row r="133" spans="14:29" s="27" customFormat="1" ht="15">
      <c r="N133" s="23"/>
      <c r="O133" s="23"/>
      <c r="P133" s="24"/>
      <c r="Q133" s="24"/>
      <c r="R133" s="25"/>
      <c r="S133" s="26">
        <v>176</v>
      </c>
      <c r="T133" s="30" t="s">
        <v>132</v>
      </c>
      <c r="U133" s="29">
        <v>14.5</v>
      </c>
      <c r="V133" s="29">
        <f>U133+0.1</f>
        <v>14.6</v>
      </c>
      <c r="W133" s="29">
        <v>15.7</v>
      </c>
      <c r="X133" s="29">
        <f>W133+0.1</f>
        <v>15.799999999999999</v>
      </c>
      <c r="Y133" s="29">
        <v>26.6</v>
      </c>
      <c r="Z133" s="29">
        <f>Y133+0.1</f>
        <v>26.700000000000003</v>
      </c>
      <c r="AA133" s="29">
        <v>33.8</v>
      </c>
      <c r="AB133" s="29">
        <f aca="true" t="shared" si="20" ref="AB133:AB196">AA133+0.01</f>
        <v>33.809999999999995</v>
      </c>
      <c r="AC133" s="26"/>
    </row>
    <row r="134" spans="14:29" s="27" customFormat="1" ht="15">
      <c r="N134" s="23"/>
      <c r="O134" s="23"/>
      <c r="P134" s="24"/>
      <c r="Q134" s="24"/>
      <c r="R134" s="25"/>
      <c r="S134" s="26">
        <v>177</v>
      </c>
      <c r="T134" s="30" t="s">
        <v>133</v>
      </c>
      <c r="U134" s="29">
        <v>14.5</v>
      </c>
      <c r="V134" s="29">
        <f>U134+0.1</f>
        <v>14.6</v>
      </c>
      <c r="W134" s="29">
        <v>15.8</v>
      </c>
      <c r="X134" s="29">
        <f>W134+0.1</f>
        <v>15.9</v>
      </c>
      <c r="Y134" s="29">
        <v>26.7</v>
      </c>
      <c r="Z134" s="29">
        <f>Y134+0.1</f>
        <v>26.8</v>
      </c>
      <c r="AA134" s="29">
        <v>33.9</v>
      </c>
      <c r="AB134" s="29">
        <f t="shared" si="20"/>
        <v>33.91</v>
      </c>
      <c r="AC134" s="26"/>
    </row>
    <row r="135" spans="14:29" s="27" customFormat="1" ht="15">
      <c r="N135" s="23"/>
      <c r="O135" s="23"/>
      <c r="P135" s="24"/>
      <c r="Q135" s="24"/>
      <c r="R135" s="25"/>
      <c r="S135" s="26">
        <v>178</v>
      </c>
      <c r="T135" s="30" t="s">
        <v>134</v>
      </c>
      <c r="U135" s="29">
        <v>14.5</v>
      </c>
      <c r="V135" s="29">
        <f>U135+0.1</f>
        <v>14.6</v>
      </c>
      <c r="W135" s="29">
        <v>15.8</v>
      </c>
      <c r="X135" s="29">
        <f>W135+0.1</f>
        <v>15.9</v>
      </c>
      <c r="Y135" s="29">
        <v>26.8</v>
      </c>
      <c r="Z135" s="29">
        <f>Y135+0.1</f>
        <v>26.900000000000002</v>
      </c>
      <c r="AA135" s="29">
        <v>33.9</v>
      </c>
      <c r="AB135" s="29">
        <f t="shared" si="20"/>
        <v>33.91</v>
      </c>
      <c r="AC135" s="26"/>
    </row>
    <row r="136" spans="14:29" s="27" customFormat="1" ht="15">
      <c r="N136" s="23"/>
      <c r="O136" s="23"/>
      <c r="P136" s="24"/>
      <c r="Q136" s="24"/>
      <c r="R136" s="25"/>
      <c r="S136" s="26">
        <v>179</v>
      </c>
      <c r="T136" s="30" t="s">
        <v>135</v>
      </c>
      <c r="U136" s="29">
        <v>14.6</v>
      </c>
      <c r="V136" s="29">
        <f aca="true" t="shared" si="21" ref="V136:V160">U136+0.1</f>
        <v>14.7</v>
      </c>
      <c r="W136" s="29">
        <v>15.9</v>
      </c>
      <c r="X136" s="29">
        <f aca="true" t="shared" si="22" ref="X136:X160">W136+0.1</f>
        <v>16</v>
      </c>
      <c r="Y136" s="29">
        <v>26.9</v>
      </c>
      <c r="Z136" s="29">
        <f aca="true" t="shared" si="23" ref="Z136:Z160">Y136+0.1</f>
        <v>27</v>
      </c>
      <c r="AA136" s="29">
        <v>34</v>
      </c>
      <c r="AB136" s="29">
        <f t="shared" si="20"/>
        <v>34.01</v>
      </c>
      <c r="AC136" s="26"/>
    </row>
    <row r="137" spans="14:29" s="27" customFormat="1" ht="15">
      <c r="N137" s="23"/>
      <c r="O137" s="23"/>
      <c r="P137" s="24"/>
      <c r="Q137" s="24"/>
      <c r="R137" s="25"/>
      <c r="S137" s="26">
        <v>180</v>
      </c>
      <c r="T137" s="30" t="s">
        <v>136</v>
      </c>
      <c r="U137" s="29">
        <v>14.6</v>
      </c>
      <c r="V137" s="29">
        <f t="shared" si="21"/>
        <v>14.7</v>
      </c>
      <c r="W137" s="29">
        <v>15.9</v>
      </c>
      <c r="X137" s="29">
        <f t="shared" si="22"/>
        <v>16</v>
      </c>
      <c r="Y137" s="29">
        <v>27</v>
      </c>
      <c r="Z137" s="29">
        <f t="shared" si="23"/>
        <v>27.1</v>
      </c>
      <c r="AA137" s="29">
        <v>34.1</v>
      </c>
      <c r="AB137" s="29">
        <f t="shared" si="20"/>
        <v>34.11</v>
      </c>
      <c r="AC137" s="26"/>
    </row>
    <row r="138" spans="14:29" s="27" customFormat="1" ht="15">
      <c r="N138" s="23"/>
      <c r="O138" s="23"/>
      <c r="P138" s="24"/>
      <c r="Q138" s="24"/>
      <c r="R138" s="25"/>
      <c r="S138" s="26">
        <v>181</v>
      </c>
      <c r="T138" s="30" t="s">
        <v>137</v>
      </c>
      <c r="U138" s="29">
        <v>14.6</v>
      </c>
      <c r="V138" s="29">
        <f t="shared" si="21"/>
        <v>14.7</v>
      </c>
      <c r="W138" s="29">
        <v>16</v>
      </c>
      <c r="X138" s="29">
        <f t="shared" si="22"/>
        <v>16.1</v>
      </c>
      <c r="Y138" s="29">
        <v>27.1</v>
      </c>
      <c r="Z138" s="29">
        <f t="shared" si="23"/>
        <v>27.200000000000003</v>
      </c>
      <c r="AA138" s="29">
        <v>34.1</v>
      </c>
      <c r="AB138" s="29">
        <f t="shared" si="20"/>
        <v>34.11</v>
      </c>
      <c r="AC138" s="26"/>
    </row>
    <row r="139" spans="14:29" s="27" customFormat="1" ht="15">
      <c r="N139" s="23"/>
      <c r="O139" s="23"/>
      <c r="P139" s="24"/>
      <c r="Q139" s="24"/>
      <c r="R139" s="25"/>
      <c r="S139" s="26">
        <v>182</v>
      </c>
      <c r="T139" s="30" t="s">
        <v>138</v>
      </c>
      <c r="U139" s="29">
        <v>14.7</v>
      </c>
      <c r="V139" s="29">
        <f t="shared" si="21"/>
        <v>14.799999999999999</v>
      </c>
      <c r="W139" s="29">
        <v>16</v>
      </c>
      <c r="X139" s="29">
        <f t="shared" si="22"/>
        <v>16.1</v>
      </c>
      <c r="Y139" s="29">
        <v>27.1</v>
      </c>
      <c r="Z139" s="29">
        <f t="shared" si="23"/>
        <v>27.200000000000003</v>
      </c>
      <c r="AA139" s="29">
        <v>34.2</v>
      </c>
      <c r="AB139" s="29">
        <f t="shared" si="20"/>
        <v>34.21</v>
      </c>
      <c r="AC139" s="26"/>
    </row>
    <row r="140" spans="14:29" s="27" customFormat="1" ht="15">
      <c r="N140" s="23"/>
      <c r="O140" s="23"/>
      <c r="P140" s="24"/>
      <c r="Q140" s="24"/>
      <c r="R140" s="25"/>
      <c r="S140" s="26">
        <v>183</v>
      </c>
      <c r="T140" s="30" t="s">
        <v>139</v>
      </c>
      <c r="U140" s="29">
        <v>14.7</v>
      </c>
      <c r="V140" s="29">
        <f t="shared" si="21"/>
        <v>14.799999999999999</v>
      </c>
      <c r="W140" s="29">
        <v>16</v>
      </c>
      <c r="X140" s="29">
        <f t="shared" si="22"/>
        <v>16.1</v>
      </c>
      <c r="Y140" s="29">
        <v>27.2</v>
      </c>
      <c r="Z140" s="29">
        <f t="shared" si="23"/>
        <v>27.3</v>
      </c>
      <c r="AA140" s="29">
        <v>34.3</v>
      </c>
      <c r="AB140" s="29">
        <f t="shared" si="20"/>
        <v>34.309999999999995</v>
      </c>
      <c r="AC140" s="26"/>
    </row>
    <row r="141" spans="14:29" s="27" customFormat="1" ht="15">
      <c r="N141" s="23"/>
      <c r="O141" s="23"/>
      <c r="P141" s="24"/>
      <c r="Q141" s="24"/>
      <c r="R141" s="25"/>
      <c r="S141" s="26">
        <v>184</v>
      </c>
      <c r="T141" s="30" t="s">
        <v>140</v>
      </c>
      <c r="U141" s="29">
        <v>14.7</v>
      </c>
      <c r="V141" s="29">
        <f t="shared" si="21"/>
        <v>14.799999999999999</v>
      </c>
      <c r="W141" s="29">
        <v>16.1</v>
      </c>
      <c r="X141" s="29">
        <f t="shared" si="22"/>
        <v>16.200000000000003</v>
      </c>
      <c r="Y141" s="29">
        <v>27.3</v>
      </c>
      <c r="Z141" s="29">
        <f t="shared" si="23"/>
        <v>27.400000000000002</v>
      </c>
      <c r="AA141" s="29">
        <v>34.3</v>
      </c>
      <c r="AB141" s="29">
        <f t="shared" si="20"/>
        <v>34.309999999999995</v>
      </c>
      <c r="AC141" s="26"/>
    </row>
    <row r="142" spans="14:29" s="27" customFormat="1" ht="15">
      <c r="N142" s="23"/>
      <c r="O142" s="23"/>
      <c r="P142" s="24"/>
      <c r="Q142" s="24"/>
      <c r="R142" s="25"/>
      <c r="S142" s="26">
        <v>185</v>
      </c>
      <c r="T142" s="30" t="s">
        <v>141</v>
      </c>
      <c r="U142" s="29">
        <v>14.8</v>
      </c>
      <c r="V142" s="29">
        <f t="shared" si="21"/>
        <v>14.9</v>
      </c>
      <c r="W142" s="29">
        <v>16.1</v>
      </c>
      <c r="X142" s="29">
        <f t="shared" si="22"/>
        <v>16.200000000000003</v>
      </c>
      <c r="Y142" s="29">
        <v>27.4</v>
      </c>
      <c r="Z142" s="29">
        <f t="shared" si="23"/>
        <v>27.5</v>
      </c>
      <c r="AA142" s="29">
        <v>34.4</v>
      </c>
      <c r="AB142" s="29">
        <f t="shared" si="20"/>
        <v>34.41</v>
      </c>
      <c r="AC142" s="26"/>
    </row>
    <row r="143" spans="14:29" s="27" customFormat="1" ht="15">
      <c r="N143" s="23"/>
      <c r="O143" s="23"/>
      <c r="P143" s="24"/>
      <c r="Q143" s="24"/>
      <c r="R143" s="25"/>
      <c r="S143" s="26">
        <v>186</v>
      </c>
      <c r="T143" s="30" t="s">
        <v>142</v>
      </c>
      <c r="U143" s="29">
        <v>14.8</v>
      </c>
      <c r="V143" s="29">
        <f t="shared" si="21"/>
        <v>14.9</v>
      </c>
      <c r="W143" s="29">
        <v>16.2</v>
      </c>
      <c r="X143" s="29">
        <f t="shared" si="22"/>
        <v>16.3</v>
      </c>
      <c r="Y143" s="29">
        <v>27.4</v>
      </c>
      <c r="Z143" s="29">
        <f t="shared" si="23"/>
        <v>27.5</v>
      </c>
      <c r="AA143" s="29">
        <v>34.5</v>
      </c>
      <c r="AB143" s="29">
        <f t="shared" si="20"/>
        <v>34.51</v>
      </c>
      <c r="AC143" s="26"/>
    </row>
    <row r="144" spans="14:29" s="27" customFormat="1" ht="15">
      <c r="N144" s="23"/>
      <c r="O144" s="23"/>
      <c r="P144" s="24"/>
      <c r="Q144" s="24"/>
      <c r="R144" s="25"/>
      <c r="S144" s="26">
        <v>187</v>
      </c>
      <c r="T144" s="30" t="s">
        <v>143</v>
      </c>
      <c r="U144" s="29">
        <v>14.9</v>
      </c>
      <c r="V144" s="29">
        <f t="shared" si="21"/>
        <v>15</v>
      </c>
      <c r="W144" s="29">
        <v>16.2</v>
      </c>
      <c r="X144" s="29">
        <f t="shared" si="22"/>
        <v>16.3</v>
      </c>
      <c r="Y144" s="29">
        <v>27.5</v>
      </c>
      <c r="Z144" s="29">
        <f t="shared" si="23"/>
        <v>27.6</v>
      </c>
      <c r="AA144" s="29">
        <v>34.5</v>
      </c>
      <c r="AB144" s="29">
        <f t="shared" si="20"/>
        <v>34.51</v>
      </c>
      <c r="AC144" s="26"/>
    </row>
    <row r="145" spans="14:29" s="27" customFormat="1" ht="15">
      <c r="N145" s="23"/>
      <c r="O145" s="23"/>
      <c r="P145" s="24"/>
      <c r="Q145" s="24"/>
      <c r="R145" s="25"/>
      <c r="S145" s="26">
        <v>188</v>
      </c>
      <c r="T145" s="30" t="s">
        <v>144</v>
      </c>
      <c r="U145" s="29">
        <v>14.9</v>
      </c>
      <c r="V145" s="29">
        <f t="shared" si="21"/>
        <v>15</v>
      </c>
      <c r="W145" s="29">
        <v>16.2</v>
      </c>
      <c r="X145" s="29">
        <f t="shared" si="22"/>
        <v>16.3</v>
      </c>
      <c r="Y145" s="29">
        <v>27.6</v>
      </c>
      <c r="Z145" s="29">
        <f t="shared" si="23"/>
        <v>27.700000000000003</v>
      </c>
      <c r="AA145" s="29">
        <v>34.6</v>
      </c>
      <c r="AB145" s="29">
        <f t="shared" si="20"/>
        <v>34.61</v>
      </c>
      <c r="AC145" s="26"/>
    </row>
    <row r="146" spans="14:29" s="27" customFormat="1" ht="15">
      <c r="N146" s="23"/>
      <c r="O146" s="23"/>
      <c r="P146" s="24"/>
      <c r="Q146" s="24"/>
      <c r="R146" s="25"/>
      <c r="S146" s="26">
        <v>189</v>
      </c>
      <c r="T146" s="30" t="s">
        <v>145</v>
      </c>
      <c r="U146" s="29">
        <v>14.9</v>
      </c>
      <c r="V146" s="29">
        <f t="shared" si="21"/>
        <v>15</v>
      </c>
      <c r="W146" s="29">
        <v>16.3</v>
      </c>
      <c r="X146" s="29">
        <f t="shared" si="22"/>
        <v>16.400000000000002</v>
      </c>
      <c r="Y146" s="29">
        <v>27.7</v>
      </c>
      <c r="Z146" s="29">
        <f t="shared" si="23"/>
        <v>27.8</v>
      </c>
      <c r="AA146" s="29">
        <v>34.6</v>
      </c>
      <c r="AB146" s="29">
        <f t="shared" si="20"/>
        <v>34.61</v>
      </c>
      <c r="AC146" s="26"/>
    </row>
    <row r="147" spans="14:29" s="27" customFormat="1" ht="15">
      <c r="N147" s="23"/>
      <c r="O147" s="23"/>
      <c r="P147" s="24"/>
      <c r="Q147" s="24"/>
      <c r="R147" s="25"/>
      <c r="S147" s="26">
        <v>190</v>
      </c>
      <c r="T147" s="30" t="s">
        <v>146</v>
      </c>
      <c r="U147" s="29">
        <v>14.9</v>
      </c>
      <c r="V147" s="29">
        <f t="shared" si="21"/>
        <v>15</v>
      </c>
      <c r="W147" s="29">
        <v>16.3</v>
      </c>
      <c r="X147" s="29">
        <f t="shared" si="22"/>
        <v>16.400000000000002</v>
      </c>
      <c r="Y147" s="29">
        <v>27.7</v>
      </c>
      <c r="Z147" s="29">
        <f t="shared" si="23"/>
        <v>27.8</v>
      </c>
      <c r="AA147" s="29">
        <v>34.7</v>
      </c>
      <c r="AB147" s="29">
        <f t="shared" si="20"/>
        <v>34.71</v>
      </c>
      <c r="AC147" s="26"/>
    </row>
    <row r="148" spans="14:29" s="27" customFormat="1" ht="15">
      <c r="N148" s="23"/>
      <c r="O148" s="23"/>
      <c r="P148" s="24"/>
      <c r="Q148" s="24"/>
      <c r="R148" s="25"/>
      <c r="S148" s="26">
        <v>191</v>
      </c>
      <c r="T148" s="30" t="s">
        <v>147</v>
      </c>
      <c r="U148" s="29">
        <v>15</v>
      </c>
      <c r="V148" s="29">
        <f t="shared" si="21"/>
        <v>15.1</v>
      </c>
      <c r="W148" s="29">
        <v>16.4</v>
      </c>
      <c r="X148" s="29">
        <f t="shared" si="22"/>
        <v>16.5</v>
      </c>
      <c r="Y148" s="29">
        <v>27.8</v>
      </c>
      <c r="Z148" s="29">
        <f t="shared" si="23"/>
        <v>27.900000000000002</v>
      </c>
      <c r="AA148" s="29">
        <v>34.7</v>
      </c>
      <c r="AB148" s="29">
        <f t="shared" si="20"/>
        <v>34.71</v>
      </c>
      <c r="AC148" s="26"/>
    </row>
    <row r="149" spans="14:29" s="27" customFormat="1" ht="15">
      <c r="N149" s="23"/>
      <c r="O149" s="23"/>
      <c r="P149" s="24"/>
      <c r="Q149" s="24"/>
      <c r="R149" s="25"/>
      <c r="S149" s="26">
        <v>192</v>
      </c>
      <c r="T149" s="30" t="s">
        <v>148</v>
      </c>
      <c r="U149" s="29">
        <v>15</v>
      </c>
      <c r="V149" s="29">
        <f t="shared" si="21"/>
        <v>15.1</v>
      </c>
      <c r="W149" s="29">
        <v>16.4</v>
      </c>
      <c r="X149" s="29">
        <f t="shared" si="22"/>
        <v>16.5</v>
      </c>
      <c r="Y149" s="29">
        <v>27.9</v>
      </c>
      <c r="Z149" s="29">
        <f t="shared" si="23"/>
        <v>28</v>
      </c>
      <c r="AA149" s="29">
        <v>34.8</v>
      </c>
      <c r="AB149" s="29">
        <f t="shared" si="20"/>
        <v>34.809999999999995</v>
      </c>
      <c r="AC149" s="26"/>
    </row>
    <row r="150" spans="14:29" s="27" customFormat="1" ht="15">
      <c r="N150" s="23"/>
      <c r="O150" s="23"/>
      <c r="P150" s="24"/>
      <c r="Q150" s="24"/>
      <c r="R150" s="25"/>
      <c r="S150" s="26">
        <v>193</v>
      </c>
      <c r="T150" s="30" t="s">
        <v>149</v>
      </c>
      <c r="U150" s="29">
        <v>15</v>
      </c>
      <c r="V150" s="29">
        <f t="shared" si="21"/>
        <v>15.1</v>
      </c>
      <c r="W150" s="29">
        <v>16.4</v>
      </c>
      <c r="X150" s="29">
        <f t="shared" si="22"/>
        <v>16.5</v>
      </c>
      <c r="Y150" s="29">
        <v>27.9</v>
      </c>
      <c r="Z150" s="29">
        <f t="shared" si="23"/>
        <v>28</v>
      </c>
      <c r="AA150" s="29">
        <v>34.8</v>
      </c>
      <c r="AB150" s="29">
        <f t="shared" si="20"/>
        <v>34.809999999999995</v>
      </c>
      <c r="AC150" s="26"/>
    </row>
    <row r="151" spans="14:29" s="27" customFormat="1" ht="15">
      <c r="N151" s="23"/>
      <c r="O151" s="23"/>
      <c r="P151" s="24"/>
      <c r="Q151" s="24"/>
      <c r="R151" s="25"/>
      <c r="S151" s="26">
        <v>194</v>
      </c>
      <c r="T151" s="30" t="s">
        <v>150</v>
      </c>
      <c r="U151" s="29">
        <v>15.1</v>
      </c>
      <c r="V151" s="29">
        <f t="shared" si="21"/>
        <v>15.2</v>
      </c>
      <c r="W151" s="29">
        <v>16.5</v>
      </c>
      <c r="X151" s="29">
        <f t="shared" si="22"/>
        <v>16.6</v>
      </c>
      <c r="Y151" s="29">
        <v>28</v>
      </c>
      <c r="Z151" s="29">
        <f t="shared" si="23"/>
        <v>28.1</v>
      </c>
      <c r="AA151" s="29">
        <v>34.8</v>
      </c>
      <c r="AB151" s="29">
        <f t="shared" si="20"/>
        <v>34.809999999999995</v>
      </c>
      <c r="AC151" s="26"/>
    </row>
    <row r="152" spans="14:29" s="27" customFormat="1" ht="15">
      <c r="N152" s="23"/>
      <c r="O152" s="23"/>
      <c r="P152" s="24"/>
      <c r="Q152" s="24"/>
      <c r="R152" s="25"/>
      <c r="S152" s="26">
        <v>195</v>
      </c>
      <c r="T152" s="30" t="s">
        <v>151</v>
      </c>
      <c r="U152" s="29">
        <v>15.1</v>
      </c>
      <c r="V152" s="29">
        <f t="shared" si="21"/>
        <v>15.2</v>
      </c>
      <c r="W152" s="29">
        <v>16.5</v>
      </c>
      <c r="X152" s="29">
        <f t="shared" si="22"/>
        <v>16.6</v>
      </c>
      <c r="Y152" s="29">
        <v>28.1</v>
      </c>
      <c r="Z152" s="29">
        <f t="shared" si="23"/>
        <v>28.200000000000003</v>
      </c>
      <c r="AA152" s="29">
        <v>34.9</v>
      </c>
      <c r="AB152" s="29">
        <f t="shared" si="20"/>
        <v>34.91</v>
      </c>
      <c r="AC152" s="26"/>
    </row>
    <row r="153" spans="14:29" s="27" customFormat="1" ht="15">
      <c r="N153" s="23"/>
      <c r="O153" s="23"/>
      <c r="P153" s="24"/>
      <c r="Q153" s="24"/>
      <c r="R153" s="25"/>
      <c r="S153" s="26">
        <v>196</v>
      </c>
      <c r="T153" s="30" t="s">
        <v>152</v>
      </c>
      <c r="U153" s="29">
        <v>15.1</v>
      </c>
      <c r="V153" s="29">
        <f t="shared" si="21"/>
        <v>15.2</v>
      </c>
      <c r="W153" s="29">
        <v>16.6</v>
      </c>
      <c r="X153" s="29">
        <f t="shared" si="22"/>
        <v>16.700000000000003</v>
      </c>
      <c r="Y153" s="29">
        <v>28.1</v>
      </c>
      <c r="Z153" s="29">
        <f t="shared" si="23"/>
        <v>28.200000000000003</v>
      </c>
      <c r="AA153" s="29">
        <v>34.9</v>
      </c>
      <c r="AB153" s="29">
        <f t="shared" si="20"/>
        <v>34.91</v>
      </c>
      <c r="AC153" s="26"/>
    </row>
    <row r="154" spans="14:29" s="27" customFormat="1" ht="15">
      <c r="N154" s="23"/>
      <c r="O154" s="23"/>
      <c r="P154" s="24"/>
      <c r="Q154" s="24"/>
      <c r="R154" s="25"/>
      <c r="S154" s="26">
        <v>197</v>
      </c>
      <c r="T154" s="30" t="s">
        <v>153</v>
      </c>
      <c r="U154" s="29">
        <v>15.2</v>
      </c>
      <c r="V154" s="29">
        <f t="shared" si="21"/>
        <v>15.299999999999999</v>
      </c>
      <c r="W154" s="29">
        <v>16.6</v>
      </c>
      <c r="X154" s="29">
        <f t="shared" si="22"/>
        <v>16.700000000000003</v>
      </c>
      <c r="Y154" s="29">
        <v>28.2</v>
      </c>
      <c r="Z154" s="29">
        <f t="shared" si="23"/>
        <v>28.3</v>
      </c>
      <c r="AA154" s="29">
        <v>35</v>
      </c>
      <c r="AB154" s="29">
        <f t="shared" si="20"/>
        <v>35.01</v>
      </c>
      <c r="AC154" s="26"/>
    </row>
    <row r="155" spans="14:29" s="27" customFormat="1" ht="15">
      <c r="N155" s="23"/>
      <c r="O155" s="23"/>
      <c r="P155" s="24"/>
      <c r="Q155" s="24"/>
      <c r="R155" s="25"/>
      <c r="S155" s="26">
        <v>198</v>
      </c>
      <c r="T155" s="30" t="s">
        <v>154</v>
      </c>
      <c r="U155" s="29">
        <v>15.2</v>
      </c>
      <c r="V155" s="29">
        <f t="shared" si="21"/>
        <v>15.299999999999999</v>
      </c>
      <c r="W155" s="29">
        <v>16.6</v>
      </c>
      <c r="X155" s="29">
        <f t="shared" si="22"/>
        <v>16.700000000000003</v>
      </c>
      <c r="Y155" s="29">
        <v>28.3</v>
      </c>
      <c r="Z155" s="29">
        <f t="shared" si="23"/>
        <v>28.400000000000002</v>
      </c>
      <c r="AA155" s="29">
        <v>35</v>
      </c>
      <c r="AB155" s="29">
        <f t="shared" si="20"/>
        <v>35.01</v>
      </c>
      <c r="AC155" s="26"/>
    </row>
    <row r="156" spans="19:28" ht="15">
      <c r="S156" s="26">
        <v>199</v>
      </c>
      <c r="T156" s="30" t="s">
        <v>155</v>
      </c>
      <c r="U156" s="29">
        <v>15.2</v>
      </c>
      <c r="V156" s="29">
        <f t="shared" si="21"/>
        <v>15.299999999999999</v>
      </c>
      <c r="W156" s="29">
        <v>16.7</v>
      </c>
      <c r="X156" s="29">
        <f t="shared" si="22"/>
        <v>16.8</v>
      </c>
      <c r="Y156" s="29">
        <v>28.3</v>
      </c>
      <c r="Z156" s="29">
        <f t="shared" si="23"/>
        <v>28.400000000000002</v>
      </c>
      <c r="AA156" s="29">
        <v>35</v>
      </c>
      <c r="AB156" s="29">
        <f t="shared" si="20"/>
        <v>35.01</v>
      </c>
    </row>
    <row r="157" spans="19:28" ht="15">
      <c r="S157" s="26">
        <v>200</v>
      </c>
      <c r="T157" s="30" t="s">
        <v>156</v>
      </c>
      <c r="U157" s="29">
        <v>15.2</v>
      </c>
      <c r="V157" s="29">
        <f t="shared" si="21"/>
        <v>15.299999999999999</v>
      </c>
      <c r="W157" s="29">
        <v>16.7</v>
      </c>
      <c r="X157" s="29">
        <f t="shared" si="22"/>
        <v>16.8</v>
      </c>
      <c r="Y157" s="29">
        <v>28.4</v>
      </c>
      <c r="Z157" s="29">
        <f t="shared" si="23"/>
        <v>28.5</v>
      </c>
      <c r="AA157" s="29">
        <v>35.1</v>
      </c>
      <c r="AB157" s="29">
        <f t="shared" si="20"/>
        <v>35.11</v>
      </c>
    </row>
    <row r="158" spans="19:28" ht="15">
      <c r="S158" s="26">
        <v>201</v>
      </c>
      <c r="T158" s="30" t="s">
        <v>157</v>
      </c>
      <c r="U158" s="29">
        <v>15.3</v>
      </c>
      <c r="V158" s="29">
        <f t="shared" si="21"/>
        <v>15.4</v>
      </c>
      <c r="W158" s="29">
        <v>16.7</v>
      </c>
      <c r="X158" s="29">
        <f t="shared" si="22"/>
        <v>16.8</v>
      </c>
      <c r="Y158" s="29">
        <v>28.5</v>
      </c>
      <c r="Z158" s="29">
        <f t="shared" si="23"/>
        <v>28.6</v>
      </c>
      <c r="AA158" s="29">
        <v>35.1</v>
      </c>
      <c r="AB158" s="29">
        <f t="shared" si="20"/>
        <v>35.11</v>
      </c>
    </row>
    <row r="159" spans="19:28" ht="15">
      <c r="S159" s="26">
        <v>202</v>
      </c>
      <c r="T159" s="30" t="s">
        <v>158</v>
      </c>
      <c r="U159" s="29">
        <v>15.3</v>
      </c>
      <c r="V159" s="29">
        <f t="shared" si="21"/>
        <v>15.4</v>
      </c>
      <c r="W159" s="29">
        <v>16.8</v>
      </c>
      <c r="X159" s="29">
        <f t="shared" si="22"/>
        <v>16.900000000000002</v>
      </c>
      <c r="Y159" s="29">
        <v>28.5</v>
      </c>
      <c r="Z159" s="29">
        <f t="shared" si="23"/>
        <v>28.6</v>
      </c>
      <c r="AA159" s="29">
        <v>35.1</v>
      </c>
      <c r="AB159" s="29">
        <f t="shared" si="20"/>
        <v>35.11</v>
      </c>
    </row>
    <row r="160" spans="19:28" ht="15">
      <c r="S160" s="26">
        <v>203</v>
      </c>
      <c r="T160" s="30" t="s">
        <v>159</v>
      </c>
      <c r="U160" s="29">
        <v>15.3</v>
      </c>
      <c r="V160" s="29">
        <f t="shared" si="21"/>
        <v>15.4</v>
      </c>
      <c r="W160" s="29">
        <v>16.8</v>
      </c>
      <c r="X160" s="29">
        <f t="shared" si="22"/>
        <v>16.900000000000002</v>
      </c>
      <c r="Y160" s="29">
        <v>28.6</v>
      </c>
      <c r="Z160" s="29">
        <f t="shared" si="23"/>
        <v>28.700000000000003</v>
      </c>
      <c r="AA160" s="29">
        <v>35.2</v>
      </c>
      <c r="AB160" s="29">
        <f t="shared" si="20"/>
        <v>35.21</v>
      </c>
    </row>
    <row r="161" spans="19:28" ht="15">
      <c r="S161" s="26">
        <v>204</v>
      </c>
      <c r="T161" s="30" t="s">
        <v>160</v>
      </c>
      <c r="U161" s="29">
        <v>15.3</v>
      </c>
      <c r="V161" s="29">
        <f aca="true" t="shared" si="24" ref="V161:V185">U161+0.1</f>
        <v>15.4</v>
      </c>
      <c r="W161" s="29">
        <v>16.8</v>
      </c>
      <c r="X161" s="29">
        <f aca="true" t="shared" si="25" ref="X161:X185">W161+0.1</f>
        <v>16.900000000000002</v>
      </c>
      <c r="Y161" s="29">
        <v>28.6</v>
      </c>
      <c r="Z161" s="29">
        <f aca="true" t="shared" si="26" ref="Z161:Z185">Y161+0.1</f>
        <v>28.700000000000003</v>
      </c>
      <c r="AA161" s="29">
        <v>35.2</v>
      </c>
      <c r="AB161" s="29">
        <f t="shared" si="20"/>
        <v>35.21</v>
      </c>
    </row>
    <row r="162" spans="19:28" ht="15">
      <c r="S162" s="26">
        <v>205</v>
      </c>
      <c r="T162" s="30" t="s">
        <v>161</v>
      </c>
      <c r="U162" s="29">
        <v>15.4</v>
      </c>
      <c r="V162" s="29">
        <f t="shared" si="24"/>
        <v>15.5</v>
      </c>
      <c r="W162" s="29">
        <v>16.9</v>
      </c>
      <c r="X162" s="29">
        <f t="shared" si="25"/>
        <v>17</v>
      </c>
      <c r="Y162" s="29">
        <v>28.7</v>
      </c>
      <c r="Z162" s="29">
        <f t="shared" si="26"/>
        <v>28.8</v>
      </c>
      <c r="AA162" s="29">
        <v>35.2</v>
      </c>
      <c r="AB162" s="29">
        <f t="shared" si="20"/>
        <v>35.21</v>
      </c>
    </row>
    <row r="163" spans="19:28" ht="15">
      <c r="S163" s="26">
        <v>206</v>
      </c>
      <c r="T163" s="30" t="s">
        <v>162</v>
      </c>
      <c r="U163" s="29">
        <v>15.4</v>
      </c>
      <c r="V163" s="29">
        <f t="shared" si="24"/>
        <v>15.5</v>
      </c>
      <c r="W163" s="29">
        <v>16.9</v>
      </c>
      <c r="X163" s="29">
        <f t="shared" si="25"/>
        <v>17</v>
      </c>
      <c r="Y163" s="29">
        <v>28.7</v>
      </c>
      <c r="Z163" s="29">
        <f t="shared" si="26"/>
        <v>28.8</v>
      </c>
      <c r="AA163" s="29">
        <v>35.2</v>
      </c>
      <c r="AB163" s="29">
        <f t="shared" si="20"/>
        <v>35.21</v>
      </c>
    </row>
    <row r="164" spans="19:28" ht="15">
      <c r="S164" s="26">
        <v>207</v>
      </c>
      <c r="T164" s="30" t="s">
        <v>163</v>
      </c>
      <c r="U164" s="29">
        <v>15.4</v>
      </c>
      <c r="V164" s="29">
        <f t="shared" si="24"/>
        <v>15.5</v>
      </c>
      <c r="W164" s="29">
        <v>16.9</v>
      </c>
      <c r="X164" s="29">
        <f t="shared" si="25"/>
        <v>17</v>
      </c>
      <c r="Y164" s="29">
        <v>28.8</v>
      </c>
      <c r="Z164" s="29">
        <f t="shared" si="26"/>
        <v>28.900000000000002</v>
      </c>
      <c r="AA164" s="29">
        <v>35.3</v>
      </c>
      <c r="AB164" s="29">
        <f t="shared" si="20"/>
        <v>35.309999999999995</v>
      </c>
    </row>
    <row r="165" spans="19:28" ht="15">
      <c r="S165" s="26">
        <v>208</v>
      </c>
      <c r="T165" s="30" t="s">
        <v>164</v>
      </c>
      <c r="U165" s="29">
        <v>15.4</v>
      </c>
      <c r="V165" s="29">
        <f t="shared" si="24"/>
        <v>15.5</v>
      </c>
      <c r="W165" s="29">
        <v>17</v>
      </c>
      <c r="X165" s="29">
        <f t="shared" si="25"/>
        <v>17.1</v>
      </c>
      <c r="Y165" s="29">
        <v>28.9</v>
      </c>
      <c r="Z165" s="29">
        <f t="shared" si="26"/>
        <v>29</v>
      </c>
      <c r="AA165" s="29">
        <v>35.3</v>
      </c>
      <c r="AB165" s="29">
        <f t="shared" si="20"/>
        <v>35.309999999999995</v>
      </c>
    </row>
    <row r="166" spans="19:28" ht="15">
      <c r="S166" s="26">
        <v>209</v>
      </c>
      <c r="T166" s="30" t="s">
        <v>165</v>
      </c>
      <c r="U166" s="29">
        <v>15.5</v>
      </c>
      <c r="V166" s="29">
        <f t="shared" si="24"/>
        <v>15.6</v>
      </c>
      <c r="W166" s="29">
        <v>17</v>
      </c>
      <c r="X166" s="29">
        <f t="shared" si="25"/>
        <v>17.1</v>
      </c>
      <c r="Y166" s="29">
        <v>28.9</v>
      </c>
      <c r="Z166" s="29">
        <f t="shared" si="26"/>
        <v>29</v>
      </c>
      <c r="AA166" s="29">
        <v>35.3</v>
      </c>
      <c r="AB166" s="29">
        <f t="shared" si="20"/>
        <v>35.309999999999995</v>
      </c>
    </row>
    <row r="167" spans="19:28" ht="15">
      <c r="S167" s="26">
        <v>210</v>
      </c>
      <c r="T167" s="30" t="s">
        <v>166</v>
      </c>
      <c r="U167" s="29">
        <v>15.5</v>
      </c>
      <c r="V167" s="29">
        <f t="shared" si="24"/>
        <v>15.6</v>
      </c>
      <c r="W167" s="29">
        <v>17</v>
      </c>
      <c r="X167" s="29">
        <f t="shared" si="25"/>
        <v>17.1</v>
      </c>
      <c r="Y167" s="29">
        <v>29</v>
      </c>
      <c r="Z167" s="29">
        <f t="shared" si="26"/>
        <v>29.1</v>
      </c>
      <c r="AA167" s="29">
        <v>35.3</v>
      </c>
      <c r="AB167" s="29">
        <f t="shared" si="20"/>
        <v>35.309999999999995</v>
      </c>
    </row>
    <row r="168" spans="19:28" ht="15">
      <c r="S168" s="26">
        <v>211</v>
      </c>
      <c r="T168" s="30" t="s">
        <v>167</v>
      </c>
      <c r="U168" s="29">
        <v>15.5</v>
      </c>
      <c r="V168" s="29">
        <f t="shared" si="24"/>
        <v>15.6</v>
      </c>
      <c r="W168" s="29">
        <v>17</v>
      </c>
      <c r="X168" s="29">
        <f t="shared" si="25"/>
        <v>17.1</v>
      </c>
      <c r="Y168" s="29">
        <v>29</v>
      </c>
      <c r="Z168" s="29">
        <f t="shared" si="26"/>
        <v>29.1</v>
      </c>
      <c r="AA168" s="29">
        <v>35.4</v>
      </c>
      <c r="AB168" s="29">
        <f t="shared" si="20"/>
        <v>35.41</v>
      </c>
    </row>
    <row r="169" spans="19:28" ht="15">
      <c r="S169" s="26">
        <v>212</v>
      </c>
      <c r="T169" s="30" t="s">
        <v>168</v>
      </c>
      <c r="U169" s="29">
        <v>15.5</v>
      </c>
      <c r="V169" s="29">
        <f t="shared" si="24"/>
        <v>15.6</v>
      </c>
      <c r="W169" s="29">
        <v>17.1</v>
      </c>
      <c r="X169" s="29">
        <f t="shared" si="25"/>
        <v>17.200000000000003</v>
      </c>
      <c r="Y169" s="29">
        <v>29.1</v>
      </c>
      <c r="Z169" s="29">
        <f t="shared" si="26"/>
        <v>29.200000000000003</v>
      </c>
      <c r="AA169" s="29">
        <v>35.4</v>
      </c>
      <c r="AB169" s="29">
        <f t="shared" si="20"/>
        <v>35.41</v>
      </c>
    </row>
    <row r="170" spans="19:28" ht="15">
      <c r="S170" s="26">
        <v>213</v>
      </c>
      <c r="T170" s="30" t="s">
        <v>169</v>
      </c>
      <c r="U170" s="29">
        <v>15.5</v>
      </c>
      <c r="V170" s="29">
        <f t="shared" si="24"/>
        <v>15.6</v>
      </c>
      <c r="W170" s="29">
        <v>17.1</v>
      </c>
      <c r="X170" s="29">
        <f t="shared" si="25"/>
        <v>17.200000000000003</v>
      </c>
      <c r="Y170" s="29">
        <v>29.1</v>
      </c>
      <c r="Z170" s="29">
        <f t="shared" si="26"/>
        <v>29.200000000000003</v>
      </c>
      <c r="AA170" s="29">
        <v>35.4</v>
      </c>
      <c r="AB170" s="29">
        <f t="shared" si="20"/>
        <v>35.41</v>
      </c>
    </row>
    <row r="171" spans="19:28" ht="15">
      <c r="S171" s="26">
        <v>214</v>
      </c>
      <c r="T171" s="30" t="s">
        <v>170</v>
      </c>
      <c r="U171" s="29">
        <v>15.6</v>
      </c>
      <c r="V171" s="29">
        <f t="shared" si="24"/>
        <v>15.7</v>
      </c>
      <c r="W171" s="29">
        <v>17.1</v>
      </c>
      <c r="X171" s="29">
        <f t="shared" si="25"/>
        <v>17.200000000000003</v>
      </c>
      <c r="Y171" s="29">
        <v>29.2</v>
      </c>
      <c r="Z171" s="29">
        <f t="shared" si="26"/>
        <v>29.3</v>
      </c>
      <c r="AA171" s="29">
        <v>35.4</v>
      </c>
      <c r="AB171" s="29">
        <f t="shared" si="20"/>
        <v>35.41</v>
      </c>
    </row>
    <row r="172" spans="19:28" ht="15">
      <c r="S172" s="26">
        <v>215</v>
      </c>
      <c r="T172" s="30" t="s">
        <v>171</v>
      </c>
      <c r="U172" s="29">
        <v>15.6</v>
      </c>
      <c r="V172" s="29">
        <f t="shared" si="24"/>
        <v>15.7</v>
      </c>
      <c r="W172" s="29">
        <v>17.2</v>
      </c>
      <c r="X172" s="29">
        <f t="shared" si="25"/>
        <v>17.3</v>
      </c>
      <c r="Y172" s="29">
        <v>29.2</v>
      </c>
      <c r="Z172" s="29">
        <f t="shared" si="26"/>
        <v>29.3</v>
      </c>
      <c r="AA172" s="29">
        <v>35.4</v>
      </c>
      <c r="AB172" s="29">
        <f t="shared" si="20"/>
        <v>35.41</v>
      </c>
    </row>
    <row r="173" spans="19:28" ht="15">
      <c r="S173" s="26">
        <v>216</v>
      </c>
      <c r="T173" s="30" t="s">
        <v>172</v>
      </c>
      <c r="U173" s="29">
        <v>15.6</v>
      </c>
      <c r="V173" s="29">
        <f t="shared" si="24"/>
        <v>15.7</v>
      </c>
      <c r="W173" s="29">
        <v>17.2</v>
      </c>
      <c r="X173" s="29">
        <f t="shared" si="25"/>
        <v>17.3</v>
      </c>
      <c r="Y173" s="29">
        <v>29.2</v>
      </c>
      <c r="Z173" s="29">
        <f t="shared" si="26"/>
        <v>29.3</v>
      </c>
      <c r="AA173" s="29">
        <v>35.4</v>
      </c>
      <c r="AB173" s="29">
        <f t="shared" si="20"/>
        <v>35.41</v>
      </c>
    </row>
    <row r="174" spans="19:28" ht="15">
      <c r="S174" s="26">
        <v>217</v>
      </c>
      <c r="T174" s="30" t="s">
        <v>173</v>
      </c>
      <c r="U174" s="29">
        <v>15.6</v>
      </c>
      <c r="V174" s="29">
        <f t="shared" si="24"/>
        <v>15.7</v>
      </c>
      <c r="W174" s="29">
        <v>17.2</v>
      </c>
      <c r="X174" s="29">
        <f t="shared" si="25"/>
        <v>17.3</v>
      </c>
      <c r="Y174" s="29">
        <v>29.3</v>
      </c>
      <c r="Z174" s="29">
        <f t="shared" si="26"/>
        <v>29.400000000000002</v>
      </c>
      <c r="AA174" s="29">
        <v>35.4</v>
      </c>
      <c r="AB174" s="29">
        <f t="shared" si="20"/>
        <v>35.41</v>
      </c>
    </row>
    <row r="175" spans="19:28" ht="15">
      <c r="S175" s="26">
        <v>218</v>
      </c>
      <c r="T175" s="30" t="s">
        <v>174</v>
      </c>
      <c r="U175" s="29">
        <v>15.6</v>
      </c>
      <c r="V175" s="29">
        <f t="shared" si="24"/>
        <v>15.7</v>
      </c>
      <c r="W175" s="29">
        <v>17.2</v>
      </c>
      <c r="X175" s="29">
        <f t="shared" si="25"/>
        <v>17.3</v>
      </c>
      <c r="Y175" s="29">
        <v>29.3</v>
      </c>
      <c r="Z175" s="29">
        <f t="shared" si="26"/>
        <v>29.400000000000002</v>
      </c>
      <c r="AA175" s="29">
        <v>35.5</v>
      </c>
      <c r="AB175" s="29">
        <f t="shared" si="20"/>
        <v>35.51</v>
      </c>
    </row>
    <row r="176" spans="19:28" ht="15">
      <c r="S176" s="26">
        <v>219</v>
      </c>
      <c r="T176" s="30" t="s">
        <v>175</v>
      </c>
      <c r="U176" s="29">
        <v>15.6</v>
      </c>
      <c r="V176" s="29">
        <f t="shared" si="24"/>
        <v>15.7</v>
      </c>
      <c r="W176" s="29">
        <v>17.3</v>
      </c>
      <c r="X176" s="29">
        <f t="shared" si="25"/>
        <v>17.400000000000002</v>
      </c>
      <c r="Y176" s="29">
        <v>29.4</v>
      </c>
      <c r="Z176" s="29">
        <f t="shared" si="26"/>
        <v>29.5</v>
      </c>
      <c r="AA176" s="29">
        <v>35.5</v>
      </c>
      <c r="AB176" s="29">
        <f t="shared" si="20"/>
        <v>35.51</v>
      </c>
    </row>
    <row r="177" spans="19:28" ht="15">
      <c r="S177" s="26">
        <v>220</v>
      </c>
      <c r="T177" s="30" t="s">
        <v>176</v>
      </c>
      <c r="U177" s="29">
        <v>15.7</v>
      </c>
      <c r="V177" s="29">
        <f t="shared" si="24"/>
        <v>15.799999999999999</v>
      </c>
      <c r="W177" s="29">
        <v>17.3</v>
      </c>
      <c r="X177" s="29">
        <f t="shared" si="25"/>
        <v>17.400000000000002</v>
      </c>
      <c r="Y177" s="29">
        <v>29.4</v>
      </c>
      <c r="Z177" s="29">
        <f t="shared" si="26"/>
        <v>29.5</v>
      </c>
      <c r="AA177" s="29">
        <v>35.5</v>
      </c>
      <c r="AB177" s="29">
        <f t="shared" si="20"/>
        <v>35.51</v>
      </c>
    </row>
    <row r="178" spans="19:28" ht="15">
      <c r="S178" s="26">
        <v>221</v>
      </c>
      <c r="T178" s="30" t="s">
        <v>177</v>
      </c>
      <c r="U178" s="29">
        <v>15.7</v>
      </c>
      <c r="V178" s="29">
        <f t="shared" si="24"/>
        <v>15.799999999999999</v>
      </c>
      <c r="W178" s="29">
        <v>17.3</v>
      </c>
      <c r="X178" s="29">
        <f t="shared" si="25"/>
        <v>17.400000000000002</v>
      </c>
      <c r="Y178" s="29">
        <v>29.5</v>
      </c>
      <c r="Z178" s="29">
        <f t="shared" si="26"/>
        <v>29.6</v>
      </c>
      <c r="AA178" s="29">
        <v>35.5</v>
      </c>
      <c r="AB178" s="29">
        <f t="shared" si="20"/>
        <v>35.51</v>
      </c>
    </row>
    <row r="179" spans="19:28" ht="15">
      <c r="S179" s="26">
        <v>222</v>
      </c>
      <c r="T179" s="30" t="s">
        <v>178</v>
      </c>
      <c r="U179" s="29">
        <v>15.7</v>
      </c>
      <c r="V179" s="29">
        <f t="shared" si="24"/>
        <v>15.799999999999999</v>
      </c>
      <c r="W179" s="29">
        <v>17.3</v>
      </c>
      <c r="X179" s="29">
        <f t="shared" si="25"/>
        <v>17.400000000000002</v>
      </c>
      <c r="Y179" s="29">
        <v>29.5</v>
      </c>
      <c r="Z179" s="29">
        <f t="shared" si="26"/>
        <v>29.6</v>
      </c>
      <c r="AA179" s="29">
        <v>35.5</v>
      </c>
      <c r="AB179" s="29">
        <f t="shared" si="20"/>
        <v>35.51</v>
      </c>
    </row>
    <row r="180" spans="19:28" ht="15">
      <c r="S180" s="26">
        <v>223</v>
      </c>
      <c r="T180" s="30" t="s">
        <v>179</v>
      </c>
      <c r="U180" s="29">
        <v>15.7</v>
      </c>
      <c r="V180" s="29">
        <f t="shared" si="24"/>
        <v>15.799999999999999</v>
      </c>
      <c r="W180" s="29">
        <v>17.4</v>
      </c>
      <c r="X180" s="29">
        <f t="shared" si="25"/>
        <v>17.5</v>
      </c>
      <c r="Y180" s="29">
        <v>29.5</v>
      </c>
      <c r="Z180" s="29">
        <f t="shared" si="26"/>
        <v>29.6</v>
      </c>
      <c r="AA180" s="29">
        <v>35.5</v>
      </c>
      <c r="AB180" s="29">
        <f t="shared" si="20"/>
        <v>35.51</v>
      </c>
    </row>
    <row r="181" spans="19:28" ht="15">
      <c r="S181" s="26">
        <v>224</v>
      </c>
      <c r="T181" s="30" t="s">
        <v>180</v>
      </c>
      <c r="U181" s="29">
        <v>15.7</v>
      </c>
      <c r="V181" s="29">
        <f t="shared" si="24"/>
        <v>15.799999999999999</v>
      </c>
      <c r="W181" s="29">
        <v>17.4</v>
      </c>
      <c r="X181" s="29">
        <f t="shared" si="25"/>
        <v>17.5</v>
      </c>
      <c r="Y181" s="29">
        <v>29.6</v>
      </c>
      <c r="Z181" s="29">
        <f t="shared" si="26"/>
        <v>29.700000000000003</v>
      </c>
      <c r="AA181" s="29">
        <v>35.5</v>
      </c>
      <c r="AB181" s="29">
        <f t="shared" si="20"/>
        <v>35.51</v>
      </c>
    </row>
    <row r="182" spans="19:28" ht="15">
      <c r="S182" s="26">
        <v>225</v>
      </c>
      <c r="T182" s="30" t="s">
        <v>181</v>
      </c>
      <c r="U182" s="29">
        <v>15.7</v>
      </c>
      <c r="V182" s="29">
        <f t="shared" si="24"/>
        <v>15.799999999999999</v>
      </c>
      <c r="W182" s="29">
        <v>17.4</v>
      </c>
      <c r="X182" s="29">
        <f t="shared" si="25"/>
        <v>17.5</v>
      </c>
      <c r="Y182" s="29">
        <v>29.6</v>
      </c>
      <c r="Z182" s="29">
        <f t="shared" si="26"/>
        <v>29.700000000000003</v>
      </c>
      <c r="AA182" s="29">
        <v>35.5</v>
      </c>
      <c r="AB182" s="29">
        <f t="shared" si="20"/>
        <v>35.51</v>
      </c>
    </row>
    <row r="183" spans="19:28" ht="15">
      <c r="S183" s="26">
        <v>226</v>
      </c>
      <c r="T183" s="30" t="s">
        <v>182</v>
      </c>
      <c r="U183" s="29">
        <v>15.7</v>
      </c>
      <c r="V183" s="29">
        <f t="shared" si="24"/>
        <v>15.799999999999999</v>
      </c>
      <c r="W183" s="29">
        <v>17.4</v>
      </c>
      <c r="X183" s="29">
        <f t="shared" si="25"/>
        <v>17.5</v>
      </c>
      <c r="Y183" s="29">
        <v>29.6</v>
      </c>
      <c r="Z183" s="29">
        <f t="shared" si="26"/>
        <v>29.700000000000003</v>
      </c>
      <c r="AA183" s="29">
        <v>35.5</v>
      </c>
      <c r="AB183" s="29">
        <f t="shared" si="20"/>
        <v>35.51</v>
      </c>
    </row>
    <row r="184" spans="19:28" ht="15">
      <c r="S184" s="26">
        <v>227</v>
      </c>
      <c r="T184" s="30" t="s">
        <v>183</v>
      </c>
      <c r="U184" s="29">
        <v>15.7</v>
      </c>
      <c r="V184" s="29">
        <f t="shared" si="24"/>
        <v>15.799999999999999</v>
      </c>
      <c r="W184" s="29">
        <v>17.4</v>
      </c>
      <c r="X184" s="29">
        <f t="shared" si="25"/>
        <v>17.5</v>
      </c>
      <c r="Y184" s="29">
        <v>29.7</v>
      </c>
      <c r="Z184" s="29">
        <f t="shared" si="26"/>
        <v>29.8</v>
      </c>
      <c r="AA184" s="29">
        <v>35.5</v>
      </c>
      <c r="AB184" s="29">
        <f t="shared" si="20"/>
        <v>35.51</v>
      </c>
    </row>
    <row r="185" spans="19:28" ht="15">
      <c r="S185" s="26">
        <v>228</v>
      </c>
      <c r="T185" s="30" t="s">
        <v>184</v>
      </c>
      <c r="U185" s="29">
        <v>15.8</v>
      </c>
      <c r="V185" s="29">
        <f t="shared" si="24"/>
        <v>15.9</v>
      </c>
      <c r="W185" s="29">
        <v>17.5</v>
      </c>
      <c r="X185" s="29">
        <f t="shared" si="25"/>
        <v>17.6</v>
      </c>
      <c r="Y185" s="29">
        <v>29.7</v>
      </c>
      <c r="Z185" s="29">
        <f t="shared" si="26"/>
        <v>29.8</v>
      </c>
      <c r="AA185" s="29">
        <v>35.5</v>
      </c>
      <c r="AB185" s="29">
        <f t="shared" si="20"/>
        <v>35.51</v>
      </c>
    </row>
    <row r="186" spans="19:28" ht="15">
      <c r="S186" s="26">
        <v>229</v>
      </c>
      <c r="T186" s="30" t="s">
        <v>229</v>
      </c>
      <c r="U186" s="29">
        <v>15.8</v>
      </c>
      <c r="V186" s="29">
        <f>U186+0.1</f>
        <v>15.9</v>
      </c>
      <c r="W186" s="29">
        <v>17.5</v>
      </c>
      <c r="X186" s="29">
        <f>W186+0.1</f>
        <v>17.6</v>
      </c>
      <c r="Y186" s="29">
        <v>29.7</v>
      </c>
      <c r="Z186" s="29">
        <f>Y186+0.1</f>
        <v>29.8</v>
      </c>
      <c r="AA186" s="29">
        <v>35.5</v>
      </c>
      <c r="AB186" s="29">
        <f t="shared" si="20"/>
        <v>35.51</v>
      </c>
    </row>
    <row r="187" spans="19:28" ht="15">
      <c r="S187" s="26">
        <v>230</v>
      </c>
      <c r="T187" s="30" t="s">
        <v>230</v>
      </c>
      <c r="U187" s="29">
        <v>15.8</v>
      </c>
      <c r="V187" s="29">
        <f>U187+0.1</f>
        <v>15.9</v>
      </c>
      <c r="W187" s="29">
        <v>17.5</v>
      </c>
      <c r="X187" s="29">
        <f>W187+0.1</f>
        <v>17.6</v>
      </c>
      <c r="Y187" s="29">
        <v>29.7</v>
      </c>
      <c r="Z187" s="29">
        <f>Y187+0.1</f>
        <v>29.8</v>
      </c>
      <c r="AA187" s="29">
        <v>35.5</v>
      </c>
      <c r="AB187" s="29">
        <f t="shared" si="20"/>
        <v>35.51</v>
      </c>
    </row>
    <row r="188" spans="19:28" ht="15">
      <c r="S188" s="26">
        <v>231</v>
      </c>
      <c r="T188" s="30" t="s">
        <v>231</v>
      </c>
      <c r="U188" s="29">
        <v>15.8</v>
      </c>
      <c r="V188" s="29">
        <f>U188+0.1</f>
        <v>15.9</v>
      </c>
      <c r="W188" s="29">
        <v>17.5</v>
      </c>
      <c r="X188" s="29">
        <f>W188+0.1</f>
        <v>17.6</v>
      </c>
      <c r="Y188" s="29">
        <v>29.7</v>
      </c>
      <c r="Z188" s="29">
        <f>Y188+0.1</f>
        <v>29.8</v>
      </c>
      <c r="AA188" s="29">
        <v>35.5</v>
      </c>
      <c r="AB188" s="29">
        <f t="shared" si="20"/>
        <v>35.51</v>
      </c>
    </row>
    <row r="189" spans="19:28" ht="15">
      <c r="S189" s="26">
        <v>232</v>
      </c>
      <c r="T189" s="30" t="s">
        <v>232</v>
      </c>
      <c r="U189" s="29">
        <v>15.8</v>
      </c>
      <c r="V189" s="29">
        <f aca="true" t="shared" si="27" ref="V189:V252">U189+0.1</f>
        <v>15.9</v>
      </c>
      <c r="W189" s="29">
        <v>17.5</v>
      </c>
      <c r="X189" s="29">
        <f aca="true" t="shared" si="28" ref="X189:X252">W189+0.1</f>
        <v>17.6</v>
      </c>
      <c r="Y189" s="29">
        <v>29.7</v>
      </c>
      <c r="Z189" s="29">
        <f aca="true" t="shared" si="29" ref="Z189:Z252">Y189+0.1</f>
        <v>29.8</v>
      </c>
      <c r="AA189" s="29">
        <v>35.5</v>
      </c>
      <c r="AB189" s="29">
        <f t="shared" si="20"/>
        <v>35.51</v>
      </c>
    </row>
    <row r="190" spans="19:28" ht="15">
      <c r="S190" s="26">
        <v>233</v>
      </c>
      <c r="T190" s="30" t="s">
        <v>233</v>
      </c>
      <c r="U190" s="29">
        <v>15.8</v>
      </c>
      <c r="V190" s="29">
        <f t="shared" si="27"/>
        <v>15.9</v>
      </c>
      <c r="W190" s="29">
        <v>17.5</v>
      </c>
      <c r="X190" s="29">
        <f t="shared" si="28"/>
        <v>17.6</v>
      </c>
      <c r="Y190" s="29">
        <v>29.7</v>
      </c>
      <c r="Z190" s="29">
        <f t="shared" si="29"/>
        <v>29.8</v>
      </c>
      <c r="AA190" s="29">
        <v>35.5</v>
      </c>
      <c r="AB190" s="29">
        <f t="shared" si="20"/>
        <v>35.51</v>
      </c>
    </row>
    <row r="191" spans="19:28" ht="15">
      <c r="S191" s="26">
        <v>234</v>
      </c>
      <c r="T191" s="30" t="s">
        <v>234</v>
      </c>
      <c r="U191" s="29">
        <v>15.8</v>
      </c>
      <c r="V191" s="29">
        <f t="shared" si="27"/>
        <v>15.9</v>
      </c>
      <c r="W191" s="29">
        <v>17.5</v>
      </c>
      <c r="X191" s="29">
        <f t="shared" si="28"/>
        <v>17.6</v>
      </c>
      <c r="Y191" s="29">
        <v>29.7</v>
      </c>
      <c r="Z191" s="29">
        <f t="shared" si="29"/>
        <v>29.8</v>
      </c>
      <c r="AA191" s="29">
        <v>35.5</v>
      </c>
      <c r="AB191" s="29">
        <f t="shared" si="20"/>
        <v>35.51</v>
      </c>
    </row>
    <row r="192" spans="19:28" ht="15">
      <c r="S192" s="26">
        <v>235</v>
      </c>
      <c r="T192" s="30" t="s">
        <v>235</v>
      </c>
      <c r="U192" s="29">
        <v>15.8</v>
      </c>
      <c r="V192" s="29">
        <f t="shared" si="27"/>
        <v>15.9</v>
      </c>
      <c r="W192" s="29">
        <v>17.5</v>
      </c>
      <c r="X192" s="29">
        <f t="shared" si="28"/>
        <v>17.6</v>
      </c>
      <c r="Y192" s="29">
        <v>29.7</v>
      </c>
      <c r="Z192" s="29">
        <f t="shared" si="29"/>
        <v>29.8</v>
      </c>
      <c r="AA192" s="29">
        <v>35.5</v>
      </c>
      <c r="AB192" s="29">
        <f t="shared" si="20"/>
        <v>35.51</v>
      </c>
    </row>
    <row r="193" spans="19:28" ht="15">
      <c r="S193" s="26">
        <v>236</v>
      </c>
      <c r="T193" s="30" t="s">
        <v>236</v>
      </c>
      <c r="U193" s="29">
        <v>15.8</v>
      </c>
      <c r="V193" s="29">
        <f t="shared" si="27"/>
        <v>15.9</v>
      </c>
      <c r="W193" s="29">
        <v>17.5</v>
      </c>
      <c r="X193" s="29">
        <f t="shared" si="28"/>
        <v>17.6</v>
      </c>
      <c r="Y193" s="29">
        <v>29.7</v>
      </c>
      <c r="Z193" s="29">
        <f t="shared" si="29"/>
        <v>29.8</v>
      </c>
      <c r="AA193" s="29">
        <v>35.5</v>
      </c>
      <c r="AB193" s="29">
        <f t="shared" si="20"/>
        <v>35.51</v>
      </c>
    </row>
    <row r="194" spans="19:28" ht="15">
      <c r="S194" s="26">
        <v>237</v>
      </c>
      <c r="T194" s="30" t="s">
        <v>237</v>
      </c>
      <c r="U194" s="29">
        <v>15.8</v>
      </c>
      <c r="V194" s="29">
        <f t="shared" si="27"/>
        <v>15.9</v>
      </c>
      <c r="W194" s="29">
        <v>17.5</v>
      </c>
      <c r="X194" s="29">
        <f t="shared" si="28"/>
        <v>17.6</v>
      </c>
      <c r="Y194" s="29">
        <v>29.7</v>
      </c>
      <c r="Z194" s="29">
        <f t="shared" si="29"/>
        <v>29.8</v>
      </c>
      <c r="AA194" s="29">
        <v>35.5</v>
      </c>
      <c r="AB194" s="29">
        <f t="shared" si="20"/>
        <v>35.51</v>
      </c>
    </row>
    <row r="195" spans="19:28" ht="15">
      <c r="S195" s="26">
        <v>238</v>
      </c>
      <c r="T195" s="30" t="s">
        <v>238</v>
      </c>
      <c r="U195" s="29">
        <v>15.8</v>
      </c>
      <c r="V195" s="29">
        <f t="shared" si="27"/>
        <v>15.9</v>
      </c>
      <c r="W195" s="29">
        <v>17.5</v>
      </c>
      <c r="X195" s="29">
        <f t="shared" si="28"/>
        <v>17.6</v>
      </c>
      <c r="Y195" s="29">
        <v>29.7</v>
      </c>
      <c r="Z195" s="29">
        <f t="shared" si="29"/>
        <v>29.8</v>
      </c>
      <c r="AA195" s="29">
        <v>35.5</v>
      </c>
      <c r="AB195" s="29">
        <f t="shared" si="20"/>
        <v>35.51</v>
      </c>
    </row>
    <row r="196" spans="19:28" ht="15">
      <c r="S196" s="26">
        <v>239</v>
      </c>
      <c r="T196" s="30" t="s">
        <v>239</v>
      </c>
      <c r="U196" s="29">
        <v>15.8</v>
      </c>
      <c r="V196" s="29">
        <f t="shared" si="27"/>
        <v>15.9</v>
      </c>
      <c r="W196" s="29">
        <v>17.5</v>
      </c>
      <c r="X196" s="29">
        <f t="shared" si="28"/>
        <v>17.6</v>
      </c>
      <c r="Y196" s="29">
        <v>29.7</v>
      </c>
      <c r="Z196" s="29">
        <f t="shared" si="29"/>
        <v>29.8</v>
      </c>
      <c r="AA196" s="29">
        <v>35.5</v>
      </c>
      <c r="AB196" s="29">
        <f t="shared" si="20"/>
        <v>35.51</v>
      </c>
    </row>
    <row r="197" spans="19:28" ht="15">
      <c r="S197" s="26">
        <v>240</v>
      </c>
      <c r="T197" s="30" t="s">
        <v>240</v>
      </c>
      <c r="U197" s="29">
        <v>15.8</v>
      </c>
      <c r="V197" s="29">
        <f t="shared" si="27"/>
        <v>15.9</v>
      </c>
      <c r="W197" s="29">
        <v>17.5</v>
      </c>
      <c r="X197" s="29">
        <f t="shared" si="28"/>
        <v>17.6</v>
      </c>
      <c r="Y197" s="29">
        <v>29.7</v>
      </c>
      <c r="Z197" s="29">
        <f t="shared" si="29"/>
        <v>29.8</v>
      </c>
      <c r="AA197" s="29">
        <v>35.5</v>
      </c>
      <c r="AB197" s="29">
        <f aca="true" t="shared" si="30" ref="AB197:AB260">AA197+0.01</f>
        <v>35.51</v>
      </c>
    </row>
    <row r="198" spans="19:28" ht="15">
      <c r="S198" s="26">
        <v>241</v>
      </c>
      <c r="T198" s="30" t="s">
        <v>241</v>
      </c>
      <c r="U198" s="29">
        <v>15.8</v>
      </c>
      <c r="V198" s="29">
        <f t="shared" si="27"/>
        <v>15.9</v>
      </c>
      <c r="W198" s="29">
        <v>17.5</v>
      </c>
      <c r="X198" s="29">
        <f t="shared" si="28"/>
        <v>17.6</v>
      </c>
      <c r="Y198" s="29">
        <v>29.7</v>
      </c>
      <c r="Z198" s="29">
        <f t="shared" si="29"/>
        <v>29.8</v>
      </c>
      <c r="AA198" s="29">
        <v>35.5</v>
      </c>
      <c r="AB198" s="29">
        <f t="shared" si="30"/>
        <v>35.51</v>
      </c>
    </row>
    <row r="199" spans="19:28" ht="15">
      <c r="S199" s="26">
        <v>242</v>
      </c>
      <c r="T199" s="30" t="s">
        <v>242</v>
      </c>
      <c r="U199" s="29">
        <v>15.8</v>
      </c>
      <c r="V199" s="29">
        <f t="shared" si="27"/>
        <v>15.9</v>
      </c>
      <c r="W199" s="29">
        <v>17.5</v>
      </c>
      <c r="X199" s="29">
        <f t="shared" si="28"/>
        <v>17.6</v>
      </c>
      <c r="Y199" s="29">
        <v>29.7</v>
      </c>
      <c r="Z199" s="29">
        <f t="shared" si="29"/>
        <v>29.8</v>
      </c>
      <c r="AA199" s="29">
        <v>35.5</v>
      </c>
      <c r="AB199" s="29">
        <f t="shared" si="30"/>
        <v>35.51</v>
      </c>
    </row>
    <row r="200" spans="19:28" ht="15">
      <c r="S200" s="26">
        <v>243</v>
      </c>
      <c r="T200" s="30" t="s">
        <v>243</v>
      </c>
      <c r="U200" s="29">
        <v>15.8</v>
      </c>
      <c r="V200" s="29">
        <f t="shared" si="27"/>
        <v>15.9</v>
      </c>
      <c r="W200" s="29">
        <v>17.5</v>
      </c>
      <c r="X200" s="29">
        <f t="shared" si="28"/>
        <v>17.6</v>
      </c>
      <c r="Y200" s="29">
        <v>29.7</v>
      </c>
      <c r="Z200" s="29">
        <f t="shared" si="29"/>
        <v>29.8</v>
      </c>
      <c r="AA200" s="29">
        <v>35.5</v>
      </c>
      <c r="AB200" s="29">
        <f t="shared" si="30"/>
        <v>35.51</v>
      </c>
    </row>
    <row r="201" spans="19:28" ht="15">
      <c r="S201" s="26">
        <v>244</v>
      </c>
      <c r="T201" s="30" t="s">
        <v>244</v>
      </c>
      <c r="U201" s="29">
        <v>15.8</v>
      </c>
      <c r="V201" s="29">
        <f t="shared" si="27"/>
        <v>15.9</v>
      </c>
      <c r="W201" s="29">
        <v>17.5</v>
      </c>
      <c r="X201" s="29">
        <f t="shared" si="28"/>
        <v>17.6</v>
      </c>
      <c r="Y201" s="29">
        <v>29.7</v>
      </c>
      <c r="Z201" s="29">
        <f t="shared" si="29"/>
        <v>29.8</v>
      </c>
      <c r="AA201" s="29">
        <v>35.5</v>
      </c>
      <c r="AB201" s="29">
        <f t="shared" si="30"/>
        <v>35.51</v>
      </c>
    </row>
    <row r="202" spans="19:28" ht="15">
      <c r="S202" s="26">
        <v>245</v>
      </c>
      <c r="T202" s="30" t="s">
        <v>245</v>
      </c>
      <c r="U202" s="29">
        <v>15.8</v>
      </c>
      <c r="V202" s="29">
        <f t="shared" si="27"/>
        <v>15.9</v>
      </c>
      <c r="W202" s="29">
        <v>17.5</v>
      </c>
      <c r="X202" s="29">
        <f t="shared" si="28"/>
        <v>17.6</v>
      </c>
      <c r="Y202" s="29">
        <v>29.7</v>
      </c>
      <c r="Z202" s="29">
        <f t="shared" si="29"/>
        <v>29.8</v>
      </c>
      <c r="AA202" s="29">
        <v>35.5</v>
      </c>
      <c r="AB202" s="29">
        <f t="shared" si="30"/>
        <v>35.51</v>
      </c>
    </row>
    <row r="203" spans="19:28" ht="15">
      <c r="S203" s="26">
        <v>246</v>
      </c>
      <c r="T203" s="30" t="s">
        <v>246</v>
      </c>
      <c r="U203" s="29">
        <v>15.8</v>
      </c>
      <c r="V203" s="29">
        <f t="shared" si="27"/>
        <v>15.9</v>
      </c>
      <c r="W203" s="29">
        <v>17.5</v>
      </c>
      <c r="X203" s="29">
        <f t="shared" si="28"/>
        <v>17.6</v>
      </c>
      <c r="Y203" s="29">
        <v>29.7</v>
      </c>
      <c r="Z203" s="29">
        <f t="shared" si="29"/>
        <v>29.8</v>
      </c>
      <c r="AA203" s="29">
        <v>35.5</v>
      </c>
      <c r="AB203" s="29">
        <f t="shared" si="30"/>
        <v>35.51</v>
      </c>
    </row>
    <row r="204" spans="19:28" ht="15">
      <c r="S204" s="26">
        <v>247</v>
      </c>
      <c r="T204" s="30" t="s">
        <v>247</v>
      </c>
      <c r="U204" s="29">
        <v>15.8</v>
      </c>
      <c r="V204" s="29">
        <f t="shared" si="27"/>
        <v>15.9</v>
      </c>
      <c r="W204" s="29">
        <v>17.5</v>
      </c>
      <c r="X204" s="29">
        <f t="shared" si="28"/>
        <v>17.6</v>
      </c>
      <c r="Y204" s="29">
        <v>29.7</v>
      </c>
      <c r="Z204" s="29">
        <f t="shared" si="29"/>
        <v>29.8</v>
      </c>
      <c r="AA204" s="29">
        <v>35.5</v>
      </c>
      <c r="AB204" s="29">
        <f t="shared" si="30"/>
        <v>35.51</v>
      </c>
    </row>
    <row r="205" spans="19:28" ht="15">
      <c r="S205" s="26">
        <v>248</v>
      </c>
      <c r="T205" s="30" t="s">
        <v>248</v>
      </c>
      <c r="U205" s="29">
        <v>15.8</v>
      </c>
      <c r="V205" s="29">
        <f t="shared" si="27"/>
        <v>15.9</v>
      </c>
      <c r="W205" s="29">
        <v>17.5</v>
      </c>
      <c r="X205" s="29">
        <f t="shared" si="28"/>
        <v>17.6</v>
      </c>
      <c r="Y205" s="29">
        <v>29.7</v>
      </c>
      <c r="Z205" s="29">
        <f t="shared" si="29"/>
        <v>29.8</v>
      </c>
      <c r="AA205" s="29">
        <v>35.5</v>
      </c>
      <c r="AB205" s="29">
        <f t="shared" si="30"/>
        <v>35.51</v>
      </c>
    </row>
    <row r="206" spans="19:28" ht="15">
      <c r="S206" s="26">
        <v>249</v>
      </c>
      <c r="T206" s="30" t="s">
        <v>249</v>
      </c>
      <c r="U206" s="29">
        <v>15.8</v>
      </c>
      <c r="V206" s="29">
        <f t="shared" si="27"/>
        <v>15.9</v>
      </c>
      <c r="W206" s="29">
        <v>17.5</v>
      </c>
      <c r="X206" s="29">
        <f t="shared" si="28"/>
        <v>17.6</v>
      </c>
      <c r="Y206" s="29">
        <v>29.7</v>
      </c>
      <c r="Z206" s="29">
        <f t="shared" si="29"/>
        <v>29.8</v>
      </c>
      <c r="AA206" s="29">
        <v>35.5</v>
      </c>
      <c r="AB206" s="29">
        <f t="shared" si="30"/>
        <v>35.51</v>
      </c>
    </row>
    <row r="207" spans="19:28" ht="15">
      <c r="S207" s="26">
        <v>250</v>
      </c>
      <c r="T207" s="30" t="s">
        <v>250</v>
      </c>
      <c r="U207" s="29">
        <v>15.8</v>
      </c>
      <c r="V207" s="29">
        <f t="shared" si="27"/>
        <v>15.9</v>
      </c>
      <c r="W207" s="29">
        <v>17.5</v>
      </c>
      <c r="X207" s="29">
        <f t="shared" si="28"/>
        <v>17.6</v>
      </c>
      <c r="Y207" s="29">
        <v>29.7</v>
      </c>
      <c r="Z207" s="29">
        <f t="shared" si="29"/>
        <v>29.8</v>
      </c>
      <c r="AA207" s="29">
        <v>35.5</v>
      </c>
      <c r="AB207" s="29">
        <f t="shared" si="30"/>
        <v>35.51</v>
      </c>
    </row>
    <row r="208" spans="19:28" ht="15">
      <c r="S208" s="26">
        <v>251</v>
      </c>
      <c r="T208" s="30" t="s">
        <v>251</v>
      </c>
      <c r="U208" s="29">
        <v>15.8</v>
      </c>
      <c r="V208" s="29">
        <f t="shared" si="27"/>
        <v>15.9</v>
      </c>
      <c r="W208" s="29">
        <v>17.5</v>
      </c>
      <c r="X208" s="29">
        <f t="shared" si="28"/>
        <v>17.6</v>
      </c>
      <c r="Y208" s="29">
        <v>29.7</v>
      </c>
      <c r="Z208" s="29">
        <f t="shared" si="29"/>
        <v>29.8</v>
      </c>
      <c r="AA208" s="29">
        <v>35.5</v>
      </c>
      <c r="AB208" s="29">
        <f t="shared" si="30"/>
        <v>35.51</v>
      </c>
    </row>
    <row r="209" spans="19:28" ht="15">
      <c r="S209" s="26">
        <v>252</v>
      </c>
      <c r="T209" s="30" t="s">
        <v>252</v>
      </c>
      <c r="U209" s="29">
        <v>15.8</v>
      </c>
      <c r="V209" s="29">
        <f t="shared" si="27"/>
        <v>15.9</v>
      </c>
      <c r="W209" s="29">
        <v>17.5</v>
      </c>
      <c r="X209" s="29">
        <f t="shared" si="28"/>
        <v>17.6</v>
      </c>
      <c r="Y209" s="29">
        <v>29.7</v>
      </c>
      <c r="Z209" s="29">
        <f t="shared" si="29"/>
        <v>29.8</v>
      </c>
      <c r="AA209" s="29">
        <v>35.5</v>
      </c>
      <c r="AB209" s="29">
        <f t="shared" si="30"/>
        <v>35.51</v>
      </c>
    </row>
    <row r="210" spans="19:28" ht="15">
      <c r="S210" s="26">
        <v>253</v>
      </c>
      <c r="T210" s="30" t="s">
        <v>253</v>
      </c>
      <c r="U210" s="29">
        <v>15.8</v>
      </c>
      <c r="V210" s="29">
        <f t="shared" si="27"/>
        <v>15.9</v>
      </c>
      <c r="W210" s="29">
        <v>17.5</v>
      </c>
      <c r="X210" s="29">
        <f t="shared" si="28"/>
        <v>17.6</v>
      </c>
      <c r="Y210" s="29">
        <v>29.7</v>
      </c>
      <c r="Z210" s="29">
        <f t="shared" si="29"/>
        <v>29.8</v>
      </c>
      <c r="AA210" s="29">
        <v>35.5</v>
      </c>
      <c r="AB210" s="29">
        <f t="shared" si="30"/>
        <v>35.51</v>
      </c>
    </row>
    <row r="211" spans="19:28" ht="15">
      <c r="S211" s="26">
        <v>254</v>
      </c>
      <c r="T211" s="30" t="s">
        <v>254</v>
      </c>
      <c r="U211" s="29">
        <v>15.8</v>
      </c>
      <c r="V211" s="29">
        <f t="shared" si="27"/>
        <v>15.9</v>
      </c>
      <c r="W211" s="29">
        <v>17.5</v>
      </c>
      <c r="X211" s="29">
        <f t="shared" si="28"/>
        <v>17.6</v>
      </c>
      <c r="Y211" s="29">
        <v>29.7</v>
      </c>
      <c r="Z211" s="29">
        <f t="shared" si="29"/>
        <v>29.8</v>
      </c>
      <c r="AA211" s="29">
        <v>35.5</v>
      </c>
      <c r="AB211" s="29">
        <f t="shared" si="30"/>
        <v>35.51</v>
      </c>
    </row>
    <row r="212" spans="19:28" ht="15">
      <c r="S212" s="26">
        <v>255</v>
      </c>
      <c r="T212" s="30" t="s">
        <v>255</v>
      </c>
      <c r="U212" s="29">
        <v>15.8</v>
      </c>
      <c r="V212" s="29">
        <f t="shared" si="27"/>
        <v>15.9</v>
      </c>
      <c r="W212" s="29">
        <v>17.5</v>
      </c>
      <c r="X212" s="29">
        <f t="shared" si="28"/>
        <v>17.6</v>
      </c>
      <c r="Y212" s="29">
        <v>29.7</v>
      </c>
      <c r="Z212" s="29">
        <f t="shared" si="29"/>
        <v>29.8</v>
      </c>
      <c r="AA212" s="29">
        <v>35.5</v>
      </c>
      <c r="AB212" s="29">
        <f t="shared" si="30"/>
        <v>35.51</v>
      </c>
    </row>
    <row r="213" spans="19:28" ht="15">
      <c r="S213" s="26">
        <v>256</v>
      </c>
      <c r="T213" s="30" t="s">
        <v>256</v>
      </c>
      <c r="U213" s="29">
        <v>15.8</v>
      </c>
      <c r="V213" s="29">
        <f t="shared" si="27"/>
        <v>15.9</v>
      </c>
      <c r="W213" s="29">
        <v>17.5</v>
      </c>
      <c r="X213" s="29">
        <f t="shared" si="28"/>
        <v>17.6</v>
      </c>
      <c r="Y213" s="29">
        <v>29.7</v>
      </c>
      <c r="Z213" s="29">
        <f t="shared" si="29"/>
        <v>29.8</v>
      </c>
      <c r="AA213" s="29">
        <v>35.5</v>
      </c>
      <c r="AB213" s="29">
        <f t="shared" si="30"/>
        <v>35.51</v>
      </c>
    </row>
    <row r="214" spans="19:28" ht="15">
      <c r="S214" s="26">
        <v>257</v>
      </c>
      <c r="T214" s="30" t="s">
        <v>257</v>
      </c>
      <c r="U214" s="29">
        <v>15.8</v>
      </c>
      <c r="V214" s="29">
        <f t="shared" si="27"/>
        <v>15.9</v>
      </c>
      <c r="W214" s="29">
        <v>17.5</v>
      </c>
      <c r="X214" s="29">
        <f t="shared" si="28"/>
        <v>17.6</v>
      </c>
      <c r="Y214" s="29">
        <v>29.7</v>
      </c>
      <c r="Z214" s="29">
        <f t="shared" si="29"/>
        <v>29.8</v>
      </c>
      <c r="AA214" s="29">
        <v>35.5</v>
      </c>
      <c r="AB214" s="29">
        <f t="shared" si="30"/>
        <v>35.51</v>
      </c>
    </row>
    <row r="215" spans="19:28" ht="15">
      <c r="S215" s="26">
        <v>258</v>
      </c>
      <c r="T215" s="30" t="s">
        <v>258</v>
      </c>
      <c r="U215" s="29">
        <v>15.8</v>
      </c>
      <c r="V215" s="29">
        <f t="shared" si="27"/>
        <v>15.9</v>
      </c>
      <c r="W215" s="29">
        <v>17.5</v>
      </c>
      <c r="X215" s="29">
        <f t="shared" si="28"/>
        <v>17.6</v>
      </c>
      <c r="Y215" s="29">
        <v>29.7</v>
      </c>
      <c r="Z215" s="29">
        <f t="shared" si="29"/>
        <v>29.8</v>
      </c>
      <c r="AA215" s="29">
        <v>35.5</v>
      </c>
      <c r="AB215" s="29">
        <f t="shared" si="30"/>
        <v>35.51</v>
      </c>
    </row>
    <row r="216" spans="19:28" ht="15">
      <c r="S216" s="26">
        <v>259</v>
      </c>
      <c r="T216" s="30" t="s">
        <v>259</v>
      </c>
      <c r="U216" s="29">
        <v>15.8</v>
      </c>
      <c r="V216" s="29">
        <f t="shared" si="27"/>
        <v>15.9</v>
      </c>
      <c r="W216" s="29">
        <v>17.5</v>
      </c>
      <c r="X216" s="29">
        <f t="shared" si="28"/>
        <v>17.6</v>
      </c>
      <c r="Y216" s="29">
        <v>29.7</v>
      </c>
      <c r="Z216" s="29">
        <f t="shared" si="29"/>
        <v>29.8</v>
      </c>
      <c r="AA216" s="29">
        <v>35.5</v>
      </c>
      <c r="AB216" s="29">
        <f t="shared" si="30"/>
        <v>35.51</v>
      </c>
    </row>
    <row r="217" spans="19:28" ht="15">
      <c r="S217" s="26">
        <v>260</v>
      </c>
      <c r="T217" s="30" t="s">
        <v>260</v>
      </c>
      <c r="U217" s="29">
        <v>15.8</v>
      </c>
      <c r="V217" s="29">
        <f t="shared" si="27"/>
        <v>15.9</v>
      </c>
      <c r="W217" s="29">
        <v>17.5</v>
      </c>
      <c r="X217" s="29">
        <f t="shared" si="28"/>
        <v>17.6</v>
      </c>
      <c r="Y217" s="29">
        <v>29.7</v>
      </c>
      <c r="Z217" s="29">
        <f t="shared" si="29"/>
        <v>29.8</v>
      </c>
      <c r="AA217" s="29">
        <v>35.5</v>
      </c>
      <c r="AB217" s="29">
        <f t="shared" si="30"/>
        <v>35.51</v>
      </c>
    </row>
    <row r="218" spans="19:28" ht="15">
      <c r="S218" s="26">
        <v>261</v>
      </c>
      <c r="T218" s="30" t="s">
        <v>261</v>
      </c>
      <c r="U218" s="29">
        <v>15.8</v>
      </c>
      <c r="V218" s="29">
        <f t="shared" si="27"/>
        <v>15.9</v>
      </c>
      <c r="W218" s="29">
        <v>17.5</v>
      </c>
      <c r="X218" s="29">
        <f t="shared" si="28"/>
        <v>17.6</v>
      </c>
      <c r="Y218" s="29">
        <v>29.7</v>
      </c>
      <c r="Z218" s="29">
        <f t="shared" si="29"/>
        <v>29.8</v>
      </c>
      <c r="AA218" s="29">
        <v>35.5</v>
      </c>
      <c r="AB218" s="29">
        <f t="shared" si="30"/>
        <v>35.51</v>
      </c>
    </row>
    <row r="219" spans="19:28" ht="15">
      <c r="S219" s="26">
        <v>262</v>
      </c>
      <c r="T219" s="30" t="s">
        <v>262</v>
      </c>
      <c r="U219" s="29">
        <v>15.8</v>
      </c>
      <c r="V219" s="29">
        <f t="shared" si="27"/>
        <v>15.9</v>
      </c>
      <c r="W219" s="29">
        <v>17.5</v>
      </c>
      <c r="X219" s="29">
        <f t="shared" si="28"/>
        <v>17.6</v>
      </c>
      <c r="Y219" s="29">
        <v>29.7</v>
      </c>
      <c r="Z219" s="29">
        <f t="shared" si="29"/>
        <v>29.8</v>
      </c>
      <c r="AA219" s="29">
        <v>35.5</v>
      </c>
      <c r="AB219" s="29">
        <f t="shared" si="30"/>
        <v>35.51</v>
      </c>
    </row>
    <row r="220" spans="19:28" ht="15">
      <c r="S220" s="26">
        <v>263</v>
      </c>
      <c r="T220" s="30" t="s">
        <v>263</v>
      </c>
      <c r="U220" s="29">
        <v>15.8</v>
      </c>
      <c r="V220" s="29">
        <f t="shared" si="27"/>
        <v>15.9</v>
      </c>
      <c r="W220" s="29">
        <v>17.5</v>
      </c>
      <c r="X220" s="29">
        <f t="shared" si="28"/>
        <v>17.6</v>
      </c>
      <c r="Y220" s="29">
        <v>29.7</v>
      </c>
      <c r="Z220" s="29">
        <f t="shared" si="29"/>
        <v>29.8</v>
      </c>
      <c r="AA220" s="29">
        <v>35.5</v>
      </c>
      <c r="AB220" s="29">
        <f t="shared" si="30"/>
        <v>35.51</v>
      </c>
    </row>
    <row r="221" spans="19:28" ht="15">
      <c r="S221" s="26">
        <v>264</v>
      </c>
      <c r="T221" s="30" t="s">
        <v>264</v>
      </c>
      <c r="U221" s="29">
        <v>15.8</v>
      </c>
      <c r="V221" s="29">
        <f t="shared" si="27"/>
        <v>15.9</v>
      </c>
      <c r="W221" s="29">
        <v>17.5</v>
      </c>
      <c r="X221" s="29">
        <f t="shared" si="28"/>
        <v>17.6</v>
      </c>
      <c r="Y221" s="29">
        <v>29.7</v>
      </c>
      <c r="Z221" s="29">
        <f t="shared" si="29"/>
        <v>29.8</v>
      </c>
      <c r="AA221" s="29">
        <v>35.5</v>
      </c>
      <c r="AB221" s="29">
        <f t="shared" si="30"/>
        <v>35.51</v>
      </c>
    </row>
    <row r="222" spans="19:28" ht="15">
      <c r="S222" s="26">
        <v>265</v>
      </c>
      <c r="T222" s="30" t="s">
        <v>265</v>
      </c>
      <c r="U222" s="29">
        <v>15.8</v>
      </c>
      <c r="V222" s="29">
        <f t="shared" si="27"/>
        <v>15.9</v>
      </c>
      <c r="W222" s="29">
        <v>17.5</v>
      </c>
      <c r="X222" s="29">
        <f t="shared" si="28"/>
        <v>17.6</v>
      </c>
      <c r="Y222" s="29">
        <v>29.7</v>
      </c>
      <c r="Z222" s="29">
        <f t="shared" si="29"/>
        <v>29.8</v>
      </c>
      <c r="AA222" s="29">
        <v>35.5</v>
      </c>
      <c r="AB222" s="29">
        <f t="shared" si="30"/>
        <v>35.51</v>
      </c>
    </row>
    <row r="223" spans="19:28" ht="15">
      <c r="S223" s="26">
        <v>266</v>
      </c>
      <c r="T223" s="30" t="s">
        <v>266</v>
      </c>
      <c r="U223" s="29">
        <v>15.8</v>
      </c>
      <c r="V223" s="29">
        <f t="shared" si="27"/>
        <v>15.9</v>
      </c>
      <c r="W223" s="29">
        <v>17.5</v>
      </c>
      <c r="X223" s="29">
        <f t="shared" si="28"/>
        <v>17.6</v>
      </c>
      <c r="Y223" s="29">
        <v>29.7</v>
      </c>
      <c r="Z223" s="29">
        <f t="shared" si="29"/>
        <v>29.8</v>
      </c>
      <c r="AA223" s="29">
        <v>35.5</v>
      </c>
      <c r="AB223" s="29">
        <f t="shared" si="30"/>
        <v>35.51</v>
      </c>
    </row>
    <row r="224" spans="19:28" ht="15">
      <c r="S224" s="26">
        <v>267</v>
      </c>
      <c r="T224" s="30" t="s">
        <v>267</v>
      </c>
      <c r="U224" s="29">
        <v>15.8</v>
      </c>
      <c r="V224" s="29">
        <f t="shared" si="27"/>
        <v>15.9</v>
      </c>
      <c r="W224" s="29">
        <v>17.5</v>
      </c>
      <c r="X224" s="29">
        <f t="shared" si="28"/>
        <v>17.6</v>
      </c>
      <c r="Y224" s="29">
        <v>29.7</v>
      </c>
      <c r="Z224" s="29">
        <f t="shared" si="29"/>
        <v>29.8</v>
      </c>
      <c r="AA224" s="29">
        <v>35.5</v>
      </c>
      <c r="AB224" s="29">
        <f t="shared" si="30"/>
        <v>35.51</v>
      </c>
    </row>
    <row r="225" spans="19:28" ht="15">
      <c r="S225" s="26">
        <v>268</v>
      </c>
      <c r="T225" s="30" t="s">
        <v>268</v>
      </c>
      <c r="U225" s="29">
        <v>15.8</v>
      </c>
      <c r="V225" s="29">
        <f t="shared" si="27"/>
        <v>15.9</v>
      </c>
      <c r="W225" s="29">
        <v>17.5</v>
      </c>
      <c r="X225" s="29">
        <f t="shared" si="28"/>
        <v>17.6</v>
      </c>
      <c r="Y225" s="29">
        <v>29.7</v>
      </c>
      <c r="Z225" s="29">
        <f t="shared" si="29"/>
        <v>29.8</v>
      </c>
      <c r="AA225" s="29">
        <v>35.5</v>
      </c>
      <c r="AB225" s="29">
        <f t="shared" si="30"/>
        <v>35.51</v>
      </c>
    </row>
    <row r="226" spans="19:28" ht="15">
      <c r="S226" s="26">
        <v>269</v>
      </c>
      <c r="T226" s="30" t="s">
        <v>269</v>
      </c>
      <c r="U226" s="29">
        <v>15.8</v>
      </c>
      <c r="V226" s="29">
        <f t="shared" si="27"/>
        <v>15.9</v>
      </c>
      <c r="W226" s="29">
        <v>17.5</v>
      </c>
      <c r="X226" s="29">
        <f t="shared" si="28"/>
        <v>17.6</v>
      </c>
      <c r="Y226" s="29">
        <v>29.7</v>
      </c>
      <c r="Z226" s="29">
        <f t="shared" si="29"/>
        <v>29.8</v>
      </c>
      <c r="AA226" s="29">
        <v>35.5</v>
      </c>
      <c r="AB226" s="29">
        <f t="shared" si="30"/>
        <v>35.51</v>
      </c>
    </row>
    <row r="227" spans="19:28" ht="15">
      <c r="S227" s="26">
        <v>270</v>
      </c>
      <c r="T227" s="30" t="s">
        <v>270</v>
      </c>
      <c r="U227" s="29">
        <v>15.8</v>
      </c>
      <c r="V227" s="29">
        <f t="shared" si="27"/>
        <v>15.9</v>
      </c>
      <c r="W227" s="29">
        <v>17.5</v>
      </c>
      <c r="X227" s="29">
        <f t="shared" si="28"/>
        <v>17.6</v>
      </c>
      <c r="Y227" s="29">
        <v>29.7</v>
      </c>
      <c r="Z227" s="29">
        <f t="shared" si="29"/>
        <v>29.8</v>
      </c>
      <c r="AA227" s="29">
        <v>35.5</v>
      </c>
      <c r="AB227" s="29">
        <f t="shared" si="30"/>
        <v>35.51</v>
      </c>
    </row>
    <row r="228" spans="19:28" ht="15">
      <c r="S228" s="26">
        <v>271</v>
      </c>
      <c r="T228" s="30" t="s">
        <v>271</v>
      </c>
      <c r="U228" s="29">
        <v>15.8</v>
      </c>
      <c r="V228" s="29">
        <f t="shared" si="27"/>
        <v>15.9</v>
      </c>
      <c r="W228" s="29">
        <v>17.5</v>
      </c>
      <c r="X228" s="29">
        <f t="shared" si="28"/>
        <v>17.6</v>
      </c>
      <c r="Y228" s="29">
        <v>29.7</v>
      </c>
      <c r="Z228" s="29">
        <f t="shared" si="29"/>
        <v>29.8</v>
      </c>
      <c r="AA228" s="29">
        <v>35.5</v>
      </c>
      <c r="AB228" s="29">
        <f t="shared" si="30"/>
        <v>35.51</v>
      </c>
    </row>
    <row r="229" spans="19:28" ht="15">
      <c r="S229" s="26">
        <v>272</v>
      </c>
      <c r="T229" s="30" t="s">
        <v>272</v>
      </c>
      <c r="U229" s="29">
        <v>15.8</v>
      </c>
      <c r="V229" s="29">
        <f t="shared" si="27"/>
        <v>15.9</v>
      </c>
      <c r="W229" s="29">
        <v>17.5</v>
      </c>
      <c r="X229" s="29">
        <f t="shared" si="28"/>
        <v>17.6</v>
      </c>
      <c r="Y229" s="29">
        <v>29.7</v>
      </c>
      <c r="Z229" s="29">
        <f t="shared" si="29"/>
        <v>29.8</v>
      </c>
      <c r="AA229" s="29">
        <v>35.5</v>
      </c>
      <c r="AB229" s="29">
        <f t="shared" si="30"/>
        <v>35.51</v>
      </c>
    </row>
    <row r="230" spans="19:28" ht="15">
      <c r="S230" s="26">
        <v>273</v>
      </c>
      <c r="T230" s="30" t="s">
        <v>273</v>
      </c>
      <c r="U230" s="29">
        <v>15.8</v>
      </c>
      <c r="V230" s="29">
        <f t="shared" si="27"/>
        <v>15.9</v>
      </c>
      <c r="W230" s="29">
        <v>17.5</v>
      </c>
      <c r="X230" s="29">
        <f t="shared" si="28"/>
        <v>17.6</v>
      </c>
      <c r="Y230" s="29">
        <v>29.7</v>
      </c>
      <c r="Z230" s="29">
        <f t="shared" si="29"/>
        <v>29.8</v>
      </c>
      <c r="AA230" s="29">
        <v>35.5</v>
      </c>
      <c r="AB230" s="29">
        <f t="shared" si="30"/>
        <v>35.51</v>
      </c>
    </row>
    <row r="231" spans="19:28" ht="15">
      <c r="S231" s="26">
        <v>274</v>
      </c>
      <c r="T231" s="30" t="s">
        <v>274</v>
      </c>
      <c r="U231" s="29">
        <v>15.8</v>
      </c>
      <c r="V231" s="29">
        <f t="shared" si="27"/>
        <v>15.9</v>
      </c>
      <c r="W231" s="29">
        <v>17.5</v>
      </c>
      <c r="X231" s="29">
        <f t="shared" si="28"/>
        <v>17.6</v>
      </c>
      <c r="Y231" s="29">
        <v>29.7</v>
      </c>
      <c r="Z231" s="29">
        <f t="shared" si="29"/>
        <v>29.8</v>
      </c>
      <c r="AA231" s="29">
        <v>35.5</v>
      </c>
      <c r="AB231" s="29">
        <f t="shared" si="30"/>
        <v>35.51</v>
      </c>
    </row>
    <row r="232" spans="19:28" ht="15">
      <c r="S232" s="26">
        <v>275</v>
      </c>
      <c r="T232" s="30" t="s">
        <v>275</v>
      </c>
      <c r="U232" s="29">
        <v>15.8</v>
      </c>
      <c r="V232" s="29">
        <f t="shared" si="27"/>
        <v>15.9</v>
      </c>
      <c r="W232" s="29">
        <v>17.5</v>
      </c>
      <c r="X232" s="29">
        <f t="shared" si="28"/>
        <v>17.6</v>
      </c>
      <c r="Y232" s="29">
        <v>29.7</v>
      </c>
      <c r="Z232" s="29">
        <f t="shared" si="29"/>
        <v>29.8</v>
      </c>
      <c r="AA232" s="29">
        <v>35.5</v>
      </c>
      <c r="AB232" s="29">
        <f t="shared" si="30"/>
        <v>35.51</v>
      </c>
    </row>
    <row r="233" spans="19:28" ht="15">
      <c r="S233" s="26">
        <v>276</v>
      </c>
      <c r="T233" s="30" t="s">
        <v>276</v>
      </c>
      <c r="U233" s="29">
        <v>15.8</v>
      </c>
      <c r="V233" s="29">
        <f t="shared" si="27"/>
        <v>15.9</v>
      </c>
      <c r="W233" s="29">
        <v>17.5</v>
      </c>
      <c r="X233" s="29">
        <f t="shared" si="28"/>
        <v>17.6</v>
      </c>
      <c r="Y233" s="29">
        <v>29.7</v>
      </c>
      <c r="Z233" s="29">
        <f t="shared" si="29"/>
        <v>29.8</v>
      </c>
      <c r="AA233" s="29">
        <v>35.5</v>
      </c>
      <c r="AB233" s="29">
        <f t="shared" si="30"/>
        <v>35.51</v>
      </c>
    </row>
    <row r="234" spans="19:28" ht="15">
      <c r="S234" s="26">
        <v>277</v>
      </c>
      <c r="T234" s="30" t="s">
        <v>277</v>
      </c>
      <c r="U234" s="29">
        <v>15.8</v>
      </c>
      <c r="V234" s="29">
        <f t="shared" si="27"/>
        <v>15.9</v>
      </c>
      <c r="W234" s="29">
        <v>17.5</v>
      </c>
      <c r="X234" s="29">
        <f t="shared" si="28"/>
        <v>17.6</v>
      </c>
      <c r="Y234" s="29">
        <v>29.7</v>
      </c>
      <c r="Z234" s="29">
        <f t="shared" si="29"/>
        <v>29.8</v>
      </c>
      <c r="AA234" s="29">
        <v>35.5</v>
      </c>
      <c r="AB234" s="29">
        <f t="shared" si="30"/>
        <v>35.51</v>
      </c>
    </row>
    <row r="235" spans="19:28" ht="15">
      <c r="S235" s="26">
        <v>278</v>
      </c>
      <c r="T235" s="30" t="s">
        <v>278</v>
      </c>
      <c r="U235" s="29">
        <v>15.8</v>
      </c>
      <c r="V235" s="29">
        <f t="shared" si="27"/>
        <v>15.9</v>
      </c>
      <c r="W235" s="29">
        <v>17.5</v>
      </c>
      <c r="X235" s="29">
        <f t="shared" si="28"/>
        <v>17.6</v>
      </c>
      <c r="Y235" s="29">
        <v>29.7</v>
      </c>
      <c r="Z235" s="29">
        <f t="shared" si="29"/>
        <v>29.8</v>
      </c>
      <c r="AA235" s="29">
        <v>35.5</v>
      </c>
      <c r="AB235" s="29">
        <f t="shared" si="30"/>
        <v>35.51</v>
      </c>
    </row>
    <row r="236" spans="19:28" ht="15">
      <c r="S236" s="26">
        <v>279</v>
      </c>
      <c r="T236" s="30" t="s">
        <v>279</v>
      </c>
      <c r="U236" s="29">
        <v>15.8</v>
      </c>
      <c r="V236" s="29">
        <f t="shared" si="27"/>
        <v>15.9</v>
      </c>
      <c r="W236" s="29">
        <v>17.5</v>
      </c>
      <c r="X236" s="29">
        <f t="shared" si="28"/>
        <v>17.6</v>
      </c>
      <c r="Y236" s="29">
        <v>29.7</v>
      </c>
      <c r="Z236" s="29">
        <f t="shared" si="29"/>
        <v>29.8</v>
      </c>
      <c r="AA236" s="29">
        <v>35.5</v>
      </c>
      <c r="AB236" s="29">
        <f t="shared" si="30"/>
        <v>35.51</v>
      </c>
    </row>
    <row r="237" spans="19:28" ht="15">
      <c r="S237" s="26">
        <v>280</v>
      </c>
      <c r="T237" s="30" t="s">
        <v>280</v>
      </c>
      <c r="U237" s="29">
        <v>15.8</v>
      </c>
      <c r="V237" s="29">
        <f t="shared" si="27"/>
        <v>15.9</v>
      </c>
      <c r="W237" s="29">
        <v>17.5</v>
      </c>
      <c r="X237" s="29">
        <f t="shared" si="28"/>
        <v>17.6</v>
      </c>
      <c r="Y237" s="29">
        <v>29.7</v>
      </c>
      <c r="Z237" s="29">
        <f t="shared" si="29"/>
        <v>29.8</v>
      </c>
      <c r="AA237" s="29">
        <v>35.5</v>
      </c>
      <c r="AB237" s="29">
        <f t="shared" si="30"/>
        <v>35.51</v>
      </c>
    </row>
    <row r="238" spans="19:28" ht="15">
      <c r="S238" s="26">
        <v>281</v>
      </c>
      <c r="T238" s="30" t="s">
        <v>281</v>
      </c>
      <c r="U238" s="29">
        <v>15.8</v>
      </c>
      <c r="V238" s="29">
        <f t="shared" si="27"/>
        <v>15.9</v>
      </c>
      <c r="W238" s="29">
        <v>17.5</v>
      </c>
      <c r="X238" s="29">
        <f t="shared" si="28"/>
        <v>17.6</v>
      </c>
      <c r="Y238" s="29">
        <v>29.7</v>
      </c>
      <c r="Z238" s="29">
        <f t="shared" si="29"/>
        <v>29.8</v>
      </c>
      <c r="AA238" s="29">
        <v>35.5</v>
      </c>
      <c r="AB238" s="29">
        <f t="shared" si="30"/>
        <v>35.51</v>
      </c>
    </row>
    <row r="239" spans="19:28" ht="15">
      <c r="S239" s="26">
        <v>282</v>
      </c>
      <c r="T239" s="30" t="s">
        <v>282</v>
      </c>
      <c r="U239" s="29">
        <v>15.8</v>
      </c>
      <c r="V239" s="29">
        <f t="shared" si="27"/>
        <v>15.9</v>
      </c>
      <c r="W239" s="29">
        <v>17.5</v>
      </c>
      <c r="X239" s="29">
        <f t="shared" si="28"/>
        <v>17.6</v>
      </c>
      <c r="Y239" s="29">
        <v>29.7</v>
      </c>
      <c r="Z239" s="29">
        <f t="shared" si="29"/>
        <v>29.8</v>
      </c>
      <c r="AA239" s="29">
        <v>35.5</v>
      </c>
      <c r="AB239" s="29">
        <f t="shared" si="30"/>
        <v>35.51</v>
      </c>
    </row>
    <row r="240" spans="19:28" ht="15">
      <c r="S240" s="26">
        <v>283</v>
      </c>
      <c r="T240" s="30" t="s">
        <v>283</v>
      </c>
      <c r="U240" s="29">
        <v>15.8</v>
      </c>
      <c r="V240" s="29">
        <f t="shared" si="27"/>
        <v>15.9</v>
      </c>
      <c r="W240" s="29">
        <v>17.5</v>
      </c>
      <c r="X240" s="29">
        <f t="shared" si="28"/>
        <v>17.6</v>
      </c>
      <c r="Y240" s="29">
        <v>29.7</v>
      </c>
      <c r="Z240" s="29">
        <f t="shared" si="29"/>
        <v>29.8</v>
      </c>
      <c r="AA240" s="29">
        <v>35.5</v>
      </c>
      <c r="AB240" s="29">
        <f t="shared" si="30"/>
        <v>35.51</v>
      </c>
    </row>
    <row r="241" spans="19:28" ht="15">
      <c r="S241" s="26">
        <v>284</v>
      </c>
      <c r="T241" s="30" t="s">
        <v>284</v>
      </c>
      <c r="U241" s="29">
        <v>15.8</v>
      </c>
      <c r="V241" s="29">
        <f t="shared" si="27"/>
        <v>15.9</v>
      </c>
      <c r="W241" s="29">
        <v>17.5</v>
      </c>
      <c r="X241" s="29">
        <f t="shared" si="28"/>
        <v>17.6</v>
      </c>
      <c r="Y241" s="29">
        <v>29.7</v>
      </c>
      <c r="Z241" s="29">
        <f t="shared" si="29"/>
        <v>29.8</v>
      </c>
      <c r="AA241" s="29">
        <v>35.5</v>
      </c>
      <c r="AB241" s="29">
        <f t="shared" si="30"/>
        <v>35.51</v>
      </c>
    </row>
    <row r="242" spans="19:28" ht="15">
      <c r="S242" s="26">
        <v>285</v>
      </c>
      <c r="T242" s="30" t="s">
        <v>285</v>
      </c>
      <c r="U242" s="29">
        <v>15.8</v>
      </c>
      <c r="V242" s="29">
        <f t="shared" si="27"/>
        <v>15.9</v>
      </c>
      <c r="W242" s="29">
        <v>17.5</v>
      </c>
      <c r="X242" s="29">
        <f t="shared" si="28"/>
        <v>17.6</v>
      </c>
      <c r="Y242" s="29">
        <v>29.7</v>
      </c>
      <c r="Z242" s="29">
        <f t="shared" si="29"/>
        <v>29.8</v>
      </c>
      <c r="AA242" s="29">
        <v>35.5</v>
      </c>
      <c r="AB242" s="29">
        <f t="shared" si="30"/>
        <v>35.51</v>
      </c>
    </row>
    <row r="243" spans="19:28" ht="15">
      <c r="S243" s="26">
        <v>286</v>
      </c>
      <c r="T243" s="30" t="s">
        <v>286</v>
      </c>
      <c r="U243" s="29">
        <v>15.8</v>
      </c>
      <c r="V243" s="29">
        <f t="shared" si="27"/>
        <v>15.9</v>
      </c>
      <c r="W243" s="29">
        <v>17.5</v>
      </c>
      <c r="X243" s="29">
        <f t="shared" si="28"/>
        <v>17.6</v>
      </c>
      <c r="Y243" s="29">
        <v>29.7</v>
      </c>
      <c r="Z243" s="29">
        <f t="shared" si="29"/>
        <v>29.8</v>
      </c>
      <c r="AA243" s="29">
        <v>35.5</v>
      </c>
      <c r="AB243" s="29">
        <f t="shared" si="30"/>
        <v>35.51</v>
      </c>
    </row>
    <row r="244" spans="19:28" ht="15">
      <c r="S244" s="26">
        <v>287</v>
      </c>
      <c r="T244" s="30" t="s">
        <v>287</v>
      </c>
      <c r="U244" s="29">
        <v>15.8</v>
      </c>
      <c r="V244" s="29">
        <f t="shared" si="27"/>
        <v>15.9</v>
      </c>
      <c r="W244" s="29">
        <v>17.5</v>
      </c>
      <c r="X244" s="29">
        <f t="shared" si="28"/>
        <v>17.6</v>
      </c>
      <c r="Y244" s="29">
        <v>29.7</v>
      </c>
      <c r="Z244" s="29">
        <f t="shared" si="29"/>
        <v>29.8</v>
      </c>
      <c r="AA244" s="29">
        <v>35.5</v>
      </c>
      <c r="AB244" s="29">
        <f t="shared" si="30"/>
        <v>35.51</v>
      </c>
    </row>
    <row r="245" spans="19:28" ht="15">
      <c r="S245" s="26">
        <v>288</v>
      </c>
      <c r="T245" s="30" t="s">
        <v>288</v>
      </c>
      <c r="U245" s="29">
        <v>15.8</v>
      </c>
      <c r="V245" s="29">
        <f t="shared" si="27"/>
        <v>15.9</v>
      </c>
      <c r="W245" s="29">
        <v>17.5</v>
      </c>
      <c r="X245" s="29">
        <f t="shared" si="28"/>
        <v>17.6</v>
      </c>
      <c r="Y245" s="29">
        <v>29.7</v>
      </c>
      <c r="Z245" s="29">
        <f t="shared" si="29"/>
        <v>29.8</v>
      </c>
      <c r="AA245" s="29">
        <v>35.5</v>
      </c>
      <c r="AB245" s="29">
        <f t="shared" si="30"/>
        <v>35.51</v>
      </c>
    </row>
    <row r="246" spans="19:28" ht="15">
      <c r="S246" s="26">
        <v>289</v>
      </c>
      <c r="T246" s="30" t="s">
        <v>289</v>
      </c>
      <c r="U246" s="29">
        <v>15.8</v>
      </c>
      <c r="V246" s="29">
        <f t="shared" si="27"/>
        <v>15.9</v>
      </c>
      <c r="W246" s="29">
        <v>17.5</v>
      </c>
      <c r="X246" s="29">
        <f t="shared" si="28"/>
        <v>17.6</v>
      </c>
      <c r="Y246" s="29">
        <v>29.7</v>
      </c>
      <c r="Z246" s="29">
        <f t="shared" si="29"/>
        <v>29.8</v>
      </c>
      <c r="AA246" s="29">
        <v>35.5</v>
      </c>
      <c r="AB246" s="29">
        <f t="shared" si="30"/>
        <v>35.51</v>
      </c>
    </row>
    <row r="247" spans="19:28" ht="15">
      <c r="S247" s="26">
        <v>290</v>
      </c>
      <c r="T247" s="30" t="s">
        <v>290</v>
      </c>
      <c r="U247" s="29">
        <v>15.8</v>
      </c>
      <c r="V247" s="29">
        <f t="shared" si="27"/>
        <v>15.9</v>
      </c>
      <c r="W247" s="29">
        <v>17.5</v>
      </c>
      <c r="X247" s="29">
        <f t="shared" si="28"/>
        <v>17.6</v>
      </c>
      <c r="Y247" s="29">
        <v>29.7</v>
      </c>
      <c r="Z247" s="29">
        <f t="shared" si="29"/>
        <v>29.8</v>
      </c>
      <c r="AA247" s="29">
        <v>35.5</v>
      </c>
      <c r="AB247" s="29">
        <f t="shared" si="30"/>
        <v>35.51</v>
      </c>
    </row>
    <row r="248" spans="19:28" ht="15">
      <c r="S248" s="26">
        <v>291</v>
      </c>
      <c r="T248" s="30" t="s">
        <v>291</v>
      </c>
      <c r="U248" s="29">
        <v>15.8</v>
      </c>
      <c r="V248" s="29">
        <f t="shared" si="27"/>
        <v>15.9</v>
      </c>
      <c r="W248" s="29">
        <v>17.5</v>
      </c>
      <c r="X248" s="29">
        <f t="shared" si="28"/>
        <v>17.6</v>
      </c>
      <c r="Y248" s="29">
        <v>29.7</v>
      </c>
      <c r="Z248" s="29">
        <f t="shared" si="29"/>
        <v>29.8</v>
      </c>
      <c r="AA248" s="29">
        <v>35.5</v>
      </c>
      <c r="AB248" s="29">
        <f t="shared" si="30"/>
        <v>35.51</v>
      </c>
    </row>
    <row r="249" spans="19:28" ht="15">
      <c r="S249" s="26">
        <v>292</v>
      </c>
      <c r="T249" s="30" t="s">
        <v>292</v>
      </c>
      <c r="U249" s="29">
        <v>15.8</v>
      </c>
      <c r="V249" s="29">
        <f t="shared" si="27"/>
        <v>15.9</v>
      </c>
      <c r="W249" s="29">
        <v>17.5</v>
      </c>
      <c r="X249" s="29">
        <f t="shared" si="28"/>
        <v>17.6</v>
      </c>
      <c r="Y249" s="29">
        <v>29.7</v>
      </c>
      <c r="Z249" s="29">
        <f t="shared" si="29"/>
        <v>29.8</v>
      </c>
      <c r="AA249" s="29">
        <v>35.5</v>
      </c>
      <c r="AB249" s="29">
        <f t="shared" si="30"/>
        <v>35.51</v>
      </c>
    </row>
    <row r="250" spans="19:28" ht="15">
      <c r="S250" s="26">
        <v>293</v>
      </c>
      <c r="T250" s="30" t="s">
        <v>293</v>
      </c>
      <c r="U250" s="29">
        <v>15.8</v>
      </c>
      <c r="V250" s="29">
        <f t="shared" si="27"/>
        <v>15.9</v>
      </c>
      <c r="W250" s="29">
        <v>17.5</v>
      </c>
      <c r="X250" s="29">
        <f t="shared" si="28"/>
        <v>17.6</v>
      </c>
      <c r="Y250" s="29">
        <v>29.7</v>
      </c>
      <c r="Z250" s="29">
        <f t="shared" si="29"/>
        <v>29.8</v>
      </c>
      <c r="AA250" s="29">
        <v>35.5</v>
      </c>
      <c r="AB250" s="29">
        <f t="shared" si="30"/>
        <v>35.51</v>
      </c>
    </row>
    <row r="251" spans="19:28" ht="15">
      <c r="S251" s="26">
        <v>294</v>
      </c>
      <c r="T251" s="30" t="s">
        <v>294</v>
      </c>
      <c r="U251" s="29">
        <v>15.8</v>
      </c>
      <c r="V251" s="29">
        <f t="shared" si="27"/>
        <v>15.9</v>
      </c>
      <c r="W251" s="29">
        <v>17.5</v>
      </c>
      <c r="X251" s="29">
        <f t="shared" si="28"/>
        <v>17.6</v>
      </c>
      <c r="Y251" s="29">
        <v>29.7</v>
      </c>
      <c r="Z251" s="29">
        <f t="shared" si="29"/>
        <v>29.8</v>
      </c>
      <c r="AA251" s="29">
        <v>35.5</v>
      </c>
      <c r="AB251" s="29">
        <f t="shared" si="30"/>
        <v>35.51</v>
      </c>
    </row>
    <row r="252" spans="19:28" ht="15">
      <c r="S252" s="26">
        <v>295</v>
      </c>
      <c r="T252" s="30" t="s">
        <v>295</v>
      </c>
      <c r="U252" s="29">
        <v>15.8</v>
      </c>
      <c r="V252" s="29">
        <f t="shared" si="27"/>
        <v>15.9</v>
      </c>
      <c r="W252" s="29">
        <v>17.5</v>
      </c>
      <c r="X252" s="29">
        <f t="shared" si="28"/>
        <v>17.6</v>
      </c>
      <c r="Y252" s="29">
        <v>29.7</v>
      </c>
      <c r="Z252" s="29">
        <f t="shared" si="29"/>
        <v>29.8</v>
      </c>
      <c r="AA252" s="29">
        <v>35.5</v>
      </c>
      <c r="AB252" s="29">
        <f t="shared" si="30"/>
        <v>35.51</v>
      </c>
    </row>
    <row r="253" spans="19:28" ht="15">
      <c r="S253" s="26">
        <v>296</v>
      </c>
      <c r="T253" s="30" t="s">
        <v>296</v>
      </c>
      <c r="U253" s="29">
        <v>15.8</v>
      </c>
      <c r="V253" s="29">
        <f aca="true" t="shared" si="31" ref="V253:V316">U253+0.1</f>
        <v>15.9</v>
      </c>
      <c r="W253" s="29">
        <v>17.5</v>
      </c>
      <c r="X253" s="29">
        <f aca="true" t="shared" si="32" ref="X253:X316">W253+0.1</f>
        <v>17.6</v>
      </c>
      <c r="Y253" s="29">
        <v>29.7</v>
      </c>
      <c r="Z253" s="29">
        <f aca="true" t="shared" si="33" ref="Z253:Z316">Y253+0.1</f>
        <v>29.8</v>
      </c>
      <c r="AA253" s="29">
        <v>35.5</v>
      </c>
      <c r="AB253" s="29">
        <f t="shared" si="30"/>
        <v>35.51</v>
      </c>
    </row>
    <row r="254" spans="19:28" ht="15">
      <c r="S254" s="26">
        <v>297</v>
      </c>
      <c r="T254" s="30" t="s">
        <v>297</v>
      </c>
      <c r="U254" s="29">
        <v>15.8</v>
      </c>
      <c r="V254" s="29">
        <f t="shared" si="31"/>
        <v>15.9</v>
      </c>
      <c r="W254" s="29">
        <v>17.5</v>
      </c>
      <c r="X254" s="29">
        <f t="shared" si="32"/>
        <v>17.6</v>
      </c>
      <c r="Y254" s="29">
        <v>29.7</v>
      </c>
      <c r="Z254" s="29">
        <f t="shared" si="33"/>
        <v>29.8</v>
      </c>
      <c r="AA254" s="29">
        <v>35.5</v>
      </c>
      <c r="AB254" s="29">
        <f t="shared" si="30"/>
        <v>35.51</v>
      </c>
    </row>
    <row r="255" spans="19:28" ht="15">
      <c r="S255" s="26">
        <v>298</v>
      </c>
      <c r="T255" s="30" t="s">
        <v>298</v>
      </c>
      <c r="U255" s="29">
        <v>15.8</v>
      </c>
      <c r="V255" s="29">
        <f t="shared" si="31"/>
        <v>15.9</v>
      </c>
      <c r="W255" s="29">
        <v>17.5</v>
      </c>
      <c r="X255" s="29">
        <f t="shared" si="32"/>
        <v>17.6</v>
      </c>
      <c r="Y255" s="29">
        <v>29.7</v>
      </c>
      <c r="Z255" s="29">
        <f t="shared" si="33"/>
        <v>29.8</v>
      </c>
      <c r="AA255" s="29">
        <v>35.5</v>
      </c>
      <c r="AB255" s="29">
        <f t="shared" si="30"/>
        <v>35.51</v>
      </c>
    </row>
    <row r="256" spans="19:28" ht="15">
      <c r="S256" s="26">
        <v>299</v>
      </c>
      <c r="T256" s="30" t="s">
        <v>299</v>
      </c>
      <c r="U256" s="29">
        <v>15.8</v>
      </c>
      <c r="V256" s="29">
        <f t="shared" si="31"/>
        <v>15.9</v>
      </c>
      <c r="W256" s="29">
        <v>17.5</v>
      </c>
      <c r="X256" s="29">
        <f t="shared" si="32"/>
        <v>17.6</v>
      </c>
      <c r="Y256" s="29">
        <v>29.7</v>
      </c>
      <c r="Z256" s="29">
        <f t="shared" si="33"/>
        <v>29.8</v>
      </c>
      <c r="AA256" s="29">
        <v>35.5</v>
      </c>
      <c r="AB256" s="29">
        <f t="shared" si="30"/>
        <v>35.51</v>
      </c>
    </row>
    <row r="257" spans="19:28" ht="15">
      <c r="S257" s="26">
        <v>300</v>
      </c>
      <c r="T257" s="30" t="s">
        <v>300</v>
      </c>
      <c r="U257" s="29">
        <v>15.8</v>
      </c>
      <c r="V257" s="29">
        <f t="shared" si="31"/>
        <v>15.9</v>
      </c>
      <c r="W257" s="29">
        <v>17.5</v>
      </c>
      <c r="X257" s="29">
        <f t="shared" si="32"/>
        <v>17.6</v>
      </c>
      <c r="Y257" s="29">
        <v>29.7</v>
      </c>
      <c r="Z257" s="29">
        <f t="shared" si="33"/>
        <v>29.8</v>
      </c>
      <c r="AA257" s="29">
        <v>35.5</v>
      </c>
      <c r="AB257" s="29">
        <f t="shared" si="30"/>
        <v>35.51</v>
      </c>
    </row>
    <row r="258" spans="19:28" ht="15">
      <c r="S258" s="26">
        <v>301</v>
      </c>
      <c r="T258" s="30" t="s">
        <v>301</v>
      </c>
      <c r="U258" s="29">
        <v>15.8</v>
      </c>
      <c r="V258" s="29">
        <f t="shared" si="31"/>
        <v>15.9</v>
      </c>
      <c r="W258" s="29">
        <v>17.5</v>
      </c>
      <c r="X258" s="29">
        <f t="shared" si="32"/>
        <v>17.6</v>
      </c>
      <c r="Y258" s="29">
        <v>29.7</v>
      </c>
      <c r="Z258" s="29">
        <f t="shared" si="33"/>
        <v>29.8</v>
      </c>
      <c r="AA258" s="29">
        <v>35.5</v>
      </c>
      <c r="AB258" s="29">
        <f t="shared" si="30"/>
        <v>35.51</v>
      </c>
    </row>
    <row r="259" spans="19:28" ht="15">
      <c r="S259" s="26">
        <v>302</v>
      </c>
      <c r="T259" s="30" t="s">
        <v>302</v>
      </c>
      <c r="U259" s="29">
        <v>15.8</v>
      </c>
      <c r="V259" s="29">
        <f t="shared" si="31"/>
        <v>15.9</v>
      </c>
      <c r="W259" s="29">
        <v>17.5</v>
      </c>
      <c r="X259" s="29">
        <f t="shared" si="32"/>
        <v>17.6</v>
      </c>
      <c r="Y259" s="29">
        <v>29.7</v>
      </c>
      <c r="Z259" s="29">
        <f t="shared" si="33"/>
        <v>29.8</v>
      </c>
      <c r="AA259" s="29">
        <v>35.5</v>
      </c>
      <c r="AB259" s="29">
        <f t="shared" si="30"/>
        <v>35.51</v>
      </c>
    </row>
    <row r="260" spans="19:28" ht="15">
      <c r="S260" s="26">
        <v>303</v>
      </c>
      <c r="T260" s="30" t="s">
        <v>303</v>
      </c>
      <c r="U260" s="29">
        <v>15.8</v>
      </c>
      <c r="V260" s="29">
        <f t="shared" si="31"/>
        <v>15.9</v>
      </c>
      <c r="W260" s="29">
        <v>17.5</v>
      </c>
      <c r="X260" s="29">
        <f t="shared" si="32"/>
        <v>17.6</v>
      </c>
      <c r="Y260" s="29">
        <v>29.7</v>
      </c>
      <c r="Z260" s="29">
        <f t="shared" si="33"/>
        <v>29.8</v>
      </c>
      <c r="AA260" s="29">
        <v>35.5</v>
      </c>
      <c r="AB260" s="29">
        <f t="shared" si="30"/>
        <v>35.51</v>
      </c>
    </row>
    <row r="261" spans="19:28" ht="15">
      <c r="S261" s="26">
        <v>304</v>
      </c>
      <c r="T261" s="30" t="s">
        <v>304</v>
      </c>
      <c r="U261" s="29">
        <v>15.8</v>
      </c>
      <c r="V261" s="29">
        <f t="shared" si="31"/>
        <v>15.9</v>
      </c>
      <c r="W261" s="29">
        <v>17.5</v>
      </c>
      <c r="X261" s="29">
        <f t="shared" si="32"/>
        <v>17.6</v>
      </c>
      <c r="Y261" s="29">
        <v>29.7</v>
      </c>
      <c r="Z261" s="29">
        <f t="shared" si="33"/>
        <v>29.8</v>
      </c>
      <c r="AA261" s="29">
        <v>35.5</v>
      </c>
      <c r="AB261" s="29">
        <f aca="true" t="shared" si="34" ref="AB261:AB324">AA261+0.01</f>
        <v>35.51</v>
      </c>
    </row>
    <row r="262" spans="19:28" ht="15">
      <c r="S262" s="26">
        <v>305</v>
      </c>
      <c r="T262" s="30" t="s">
        <v>305</v>
      </c>
      <c r="U262" s="29">
        <v>15.8</v>
      </c>
      <c r="V262" s="29">
        <f t="shared" si="31"/>
        <v>15.9</v>
      </c>
      <c r="W262" s="29">
        <v>17.5</v>
      </c>
      <c r="X262" s="29">
        <f t="shared" si="32"/>
        <v>17.6</v>
      </c>
      <c r="Y262" s="29">
        <v>29.7</v>
      </c>
      <c r="Z262" s="29">
        <f t="shared" si="33"/>
        <v>29.8</v>
      </c>
      <c r="AA262" s="29">
        <v>35.5</v>
      </c>
      <c r="AB262" s="29">
        <f t="shared" si="34"/>
        <v>35.51</v>
      </c>
    </row>
    <row r="263" spans="19:28" ht="15">
      <c r="S263" s="26">
        <v>306</v>
      </c>
      <c r="T263" s="30" t="s">
        <v>306</v>
      </c>
      <c r="U263" s="29">
        <v>15.8</v>
      </c>
      <c r="V263" s="29">
        <f t="shared" si="31"/>
        <v>15.9</v>
      </c>
      <c r="W263" s="29">
        <v>17.5</v>
      </c>
      <c r="X263" s="29">
        <f t="shared" si="32"/>
        <v>17.6</v>
      </c>
      <c r="Y263" s="29">
        <v>29.7</v>
      </c>
      <c r="Z263" s="29">
        <f t="shared" si="33"/>
        <v>29.8</v>
      </c>
      <c r="AA263" s="29">
        <v>35.5</v>
      </c>
      <c r="AB263" s="29">
        <f t="shared" si="34"/>
        <v>35.51</v>
      </c>
    </row>
    <row r="264" spans="19:28" ht="15">
      <c r="S264" s="26">
        <v>307</v>
      </c>
      <c r="T264" s="30" t="s">
        <v>307</v>
      </c>
      <c r="U264" s="29">
        <v>15.8</v>
      </c>
      <c r="V264" s="29">
        <f t="shared" si="31"/>
        <v>15.9</v>
      </c>
      <c r="W264" s="29">
        <v>17.5</v>
      </c>
      <c r="X264" s="29">
        <f t="shared" si="32"/>
        <v>17.6</v>
      </c>
      <c r="Y264" s="29">
        <v>29.7</v>
      </c>
      <c r="Z264" s="29">
        <f t="shared" si="33"/>
        <v>29.8</v>
      </c>
      <c r="AA264" s="29">
        <v>35.5</v>
      </c>
      <c r="AB264" s="29">
        <f t="shared" si="34"/>
        <v>35.51</v>
      </c>
    </row>
    <row r="265" spans="19:28" ht="15">
      <c r="S265" s="26">
        <v>308</v>
      </c>
      <c r="T265" s="30" t="s">
        <v>308</v>
      </c>
      <c r="U265" s="29">
        <v>15.8</v>
      </c>
      <c r="V265" s="29">
        <f t="shared" si="31"/>
        <v>15.9</v>
      </c>
      <c r="W265" s="29">
        <v>17.5</v>
      </c>
      <c r="X265" s="29">
        <f t="shared" si="32"/>
        <v>17.6</v>
      </c>
      <c r="Y265" s="29">
        <v>29.7</v>
      </c>
      <c r="Z265" s="29">
        <f t="shared" si="33"/>
        <v>29.8</v>
      </c>
      <c r="AA265" s="29">
        <v>35.5</v>
      </c>
      <c r="AB265" s="29">
        <f t="shared" si="34"/>
        <v>35.51</v>
      </c>
    </row>
    <row r="266" spans="19:28" ht="15">
      <c r="S266" s="26">
        <v>309</v>
      </c>
      <c r="T266" s="30" t="s">
        <v>309</v>
      </c>
      <c r="U266" s="29">
        <v>15.8</v>
      </c>
      <c r="V266" s="29">
        <f t="shared" si="31"/>
        <v>15.9</v>
      </c>
      <c r="W266" s="29">
        <v>17.5</v>
      </c>
      <c r="X266" s="29">
        <f t="shared" si="32"/>
        <v>17.6</v>
      </c>
      <c r="Y266" s="29">
        <v>29.7</v>
      </c>
      <c r="Z266" s="29">
        <f t="shared" si="33"/>
        <v>29.8</v>
      </c>
      <c r="AA266" s="29">
        <v>35.5</v>
      </c>
      <c r="AB266" s="29">
        <f t="shared" si="34"/>
        <v>35.51</v>
      </c>
    </row>
    <row r="267" spans="19:28" ht="15">
      <c r="S267" s="26">
        <v>310</v>
      </c>
      <c r="T267" s="30" t="s">
        <v>310</v>
      </c>
      <c r="U267" s="29">
        <v>15.8</v>
      </c>
      <c r="V267" s="29">
        <f t="shared" si="31"/>
        <v>15.9</v>
      </c>
      <c r="W267" s="29">
        <v>17.5</v>
      </c>
      <c r="X267" s="29">
        <f t="shared" si="32"/>
        <v>17.6</v>
      </c>
      <c r="Y267" s="29">
        <v>29.7</v>
      </c>
      <c r="Z267" s="29">
        <f t="shared" si="33"/>
        <v>29.8</v>
      </c>
      <c r="AA267" s="29">
        <v>35.5</v>
      </c>
      <c r="AB267" s="29">
        <f t="shared" si="34"/>
        <v>35.51</v>
      </c>
    </row>
    <row r="268" spans="19:28" ht="15">
      <c r="S268" s="26">
        <v>311</v>
      </c>
      <c r="T268" s="30" t="s">
        <v>311</v>
      </c>
      <c r="U268" s="29">
        <v>15.8</v>
      </c>
      <c r="V268" s="29">
        <f t="shared" si="31"/>
        <v>15.9</v>
      </c>
      <c r="W268" s="29">
        <v>17.5</v>
      </c>
      <c r="X268" s="29">
        <f t="shared" si="32"/>
        <v>17.6</v>
      </c>
      <c r="Y268" s="29">
        <v>29.7</v>
      </c>
      <c r="Z268" s="29">
        <f t="shared" si="33"/>
        <v>29.8</v>
      </c>
      <c r="AA268" s="29">
        <v>35.5</v>
      </c>
      <c r="AB268" s="29">
        <f t="shared" si="34"/>
        <v>35.51</v>
      </c>
    </row>
    <row r="269" spans="19:28" ht="15">
      <c r="S269" s="26">
        <v>312</v>
      </c>
      <c r="T269" s="30" t="s">
        <v>312</v>
      </c>
      <c r="U269" s="29">
        <v>15.8</v>
      </c>
      <c r="V269" s="29">
        <f t="shared" si="31"/>
        <v>15.9</v>
      </c>
      <c r="W269" s="29">
        <v>17.5</v>
      </c>
      <c r="X269" s="29">
        <f t="shared" si="32"/>
        <v>17.6</v>
      </c>
      <c r="Y269" s="29">
        <v>29.7</v>
      </c>
      <c r="Z269" s="29">
        <f t="shared" si="33"/>
        <v>29.8</v>
      </c>
      <c r="AA269" s="29">
        <v>35.5</v>
      </c>
      <c r="AB269" s="29">
        <f t="shared" si="34"/>
        <v>35.51</v>
      </c>
    </row>
    <row r="270" spans="19:28" ht="15">
      <c r="S270" s="26">
        <v>313</v>
      </c>
      <c r="T270" s="30" t="s">
        <v>313</v>
      </c>
      <c r="U270" s="29">
        <v>15.8</v>
      </c>
      <c r="V270" s="29">
        <f t="shared" si="31"/>
        <v>15.9</v>
      </c>
      <c r="W270" s="29">
        <v>17.5</v>
      </c>
      <c r="X270" s="29">
        <f t="shared" si="32"/>
        <v>17.6</v>
      </c>
      <c r="Y270" s="29">
        <v>29.7</v>
      </c>
      <c r="Z270" s="29">
        <f t="shared" si="33"/>
        <v>29.8</v>
      </c>
      <c r="AA270" s="29">
        <v>35.5</v>
      </c>
      <c r="AB270" s="29">
        <f t="shared" si="34"/>
        <v>35.51</v>
      </c>
    </row>
    <row r="271" spans="19:28" ht="15">
      <c r="S271" s="26">
        <v>314</v>
      </c>
      <c r="T271" s="30" t="s">
        <v>314</v>
      </c>
      <c r="U271" s="29">
        <v>15.8</v>
      </c>
      <c r="V271" s="29">
        <f t="shared" si="31"/>
        <v>15.9</v>
      </c>
      <c r="W271" s="29">
        <v>17.5</v>
      </c>
      <c r="X271" s="29">
        <f t="shared" si="32"/>
        <v>17.6</v>
      </c>
      <c r="Y271" s="29">
        <v>29.7</v>
      </c>
      <c r="Z271" s="29">
        <f t="shared" si="33"/>
        <v>29.8</v>
      </c>
      <c r="AA271" s="29">
        <v>35.5</v>
      </c>
      <c r="AB271" s="29">
        <f t="shared" si="34"/>
        <v>35.51</v>
      </c>
    </row>
    <row r="272" spans="19:28" ht="15">
      <c r="S272" s="26">
        <v>315</v>
      </c>
      <c r="T272" s="30" t="s">
        <v>315</v>
      </c>
      <c r="U272" s="29">
        <v>15.8</v>
      </c>
      <c r="V272" s="29">
        <f t="shared" si="31"/>
        <v>15.9</v>
      </c>
      <c r="W272" s="29">
        <v>17.5</v>
      </c>
      <c r="X272" s="29">
        <f t="shared" si="32"/>
        <v>17.6</v>
      </c>
      <c r="Y272" s="29">
        <v>29.7</v>
      </c>
      <c r="Z272" s="29">
        <f t="shared" si="33"/>
        <v>29.8</v>
      </c>
      <c r="AA272" s="29">
        <v>35.5</v>
      </c>
      <c r="AB272" s="29">
        <f t="shared" si="34"/>
        <v>35.51</v>
      </c>
    </row>
    <row r="273" spans="19:28" ht="15">
      <c r="S273" s="26">
        <v>316</v>
      </c>
      <c r="T273" s="30" t="s">
        <v>316</v>
      </c>
      <c r="U273" s="29">
        <v>15.8</v>
      </c>
      <c r="V273" s="29">
        <f t="shared" si="31"/>
        <v>15.9</v>
      </c>
      <c r="W273" s="29">
        <v>17.5</v>
      </c>
      <c r="X273" s="29">
        <f t="shared" si="32"/>
        <v>17.6</v>
      </c>
      <c r="Y273" s="29">
        <v>29.7</v>
      </c>
      <c r="Z273" s="29">
        <f t="shared" si="33"/>
        <v>29.8</v>
      </c>
      <c r="AA273" s="29">
        <v>35.5</v>
      </c>
      <c r="AB273" s="29">
        <f t="shared" si="34"/>
        <v>35.51</v>
      </c>
    </row>
    <row r="274" spans="19:28" ht="15">
      <c r="S274" s="26">
        <v>317</v>
      </c>
      <c r="T274" s="30" t="s">
        <v>317</v>
      </c>
      <c r="U274" s="29">
        <v>15.8</v>
      </c>
      <c r="V274" s="29">
        <f t="shared" si="31"/>
        <v>15.9</v>
      </c>
      <c r="W274" s="29">
        <v>17.5</v>
      </c>
      <c r="X274" s="29">
        <f t="shared" si="32"/>
        <v>17.6</v>
      </c>
      <c r="Y274" s="29">
        <v>29.7</v>
      </c>
      <c r="Z274" s="29">
        <f t="shared" si="33"/>
        <v>29.8</v>
      </c>
      <c r="AA274" s="29">
        <v>35.5</v>
      </c>
      <c r="AB274" s="29">
        <f t="shared" si="34"/>
        <v>35.51</v>
      </c>
    </row>
    <row r="275" spans="19:28" ht="15">
      <c r="S275" s="26">
        <v>318</v>
      </c>
      <c r="T275" s="30" t="s">
        <v>318</v>
      </c>
      <c r="U275" s="29">
        <v>15.8</v>
      </c>
      <c r="V275" s="29">
        <f t="shared" si="31"/>
        <v>15.9</v>
      </c>
      <c r="W275" s="29">
        <v>17.5</v>
      </c>
      <c r="X275" s="29">
        <f t="shared" si="32"/>
        <v>17.6</v>
      </c>
      <c r="Y275" s="29">
        <v>29.7</v>
      </c>
      <c r="Z275" s="29">
        <f t="shared" si="33"/>
        <v>29.8</v>
      </c>
      <c r="AA275" s="29">
        <v>35.5</v>
      </c>
      <c r="AB275" s="29">
        <f t="shared" si="34"/>
        <v>35.51</v>
      </c>
    </row>
    <row r="276" spans="19:28" ht="15">
      <c r="S276" s="26">
        <v>319</v>
      </c>
      <c r="T276" s="30" t="s">
        <v>319</v>
      </c>
      <c r="U276" s="29">
        <v>15.8</v>
      </c>
      <c r="V276" s="29">
        <f t="shared" si="31"/>
        <v>15.9</v>
      </c>
      <c r="W276" s="29">
        <v>17.5</v>
      </c>
      <c r="X276" s="29">
        <f t="shared" si="32"/>
        <v>17.6</v>
      </c>
      <c r="Y276" s="29">
        <v>29.7</v>
      </c>
      <c r="Z276" s="29">
        <f t="shared" si="33"/>
        <v>29.8</v>
      </c>
      <c r="AA276" s="29">
        <v>35.5</v>
      </c>
      <c r="AB276" s="29">
        <f t="shared" si="34"/>
        <v>35.51</v>
      </c>
    </row>
    <row r="277" spans="19:28" ht="15">
      <c r="S277" s="26">
        <v>320</v>
      </c>
      <c r="T277" s="30" t="s">
        <v>320</v>
      </c>
      <c r="U277" s="29">
        <v>15.8</v>
      </c>
      <c r="V277" s="29">
        <f t="shared" si="31"/>
        <v>15.9</v>
      </c>
      <c r="W277" s="29">
        <v>17.5</v>
      </c>
      <c r="X277" s="29">
        <f t="shared" si="32"/>
        <v>17.6</v>
      </c>
      <c r="Y277" s="29">
        <v>29.7</v>
      </c>
      <c r="Z277" s="29">
        <f t="shared" si="33"/>
        <v>29.8</v>
      </c>
      <c r="AA277" s="29">
        <v>35.5</v>
      </c>
      <c r="AB277" s="29">
        <f t="shared" si="34"/>
        <v>35.51</v>
      </c>
    </row>
    <row r="278" spans="19:28" ht="15">
      <c r="S278" s="26">
        <v>321</v>
      </c>
      <c r="T278" s="30" t="s">
        <v>321</v>
      </c>
      <c r="U278" s="29">
        <v>15.8</v>
      </c>
      <c r="V278" s="29">
        <f t="shared" si="31"/>
        <v>15.9</v>
      </c>
      <c r="W278" s="29">
        <v>17.5</v>
      </c>
      <c r="X278" s="29">
        <f t="shared" si="32"/>
        <v>17.6</v>
      </c>
      <c r="Y278" s="29">
        <v>29.7</v>
      </c>
      <c r="Z278" s="29">
        <f t="shared" si="33"/>
        <v>29.8</v>
      </c>
      <c r="AA278" s="29">
        <v>35.5</v>
      </c>
      <c r="AB278" s="29">
        <f t="shared" si="34"/>
        <v>35.51</v>
      </c>
    </row>
    <row r="279" spans="19:28" ht="15">
      <c r="S279" s="26">
        <v>322</v>
      </c>
      <c r="T279" s="30" t="s">
        <v>322</v>
      </c>
      <c r="U279" s="29">
        <v>15.8</v>
      </c>
      <c r="V279" s="29">
        <f t="shared" si="31"/>
        <v>15.9</v>
      </c>
      <c r="W279" s="29">
        <v>17.5</v>
      </c>
      <c r="X279" s="29">
        <f t="shared" si="32"/>
        <v>17.6</v>
      </c>
      <c r="Y279" s="29">
        <v>29.7</v>
      </c>
      <c r="Z279" s="29">
        <f t="shared" si="33"/>
        <v>29.8</v>
      </c>
      <c r="AA279" s="29">
        <v>35.5</v>
      </c>
      <c r="AB279" s="29">
        <f t="shared" si="34"/>
        <v>35.51</v>
      </c>
    </row>
    <row r="280" spans="19:28" ht="15">
      <c r="S280" s="26">
        <v>323</v>
      </c>
      <c r="T280" s="30" t="s">
        <v>323</v>
      </c>
      <c r="U280" s="29">
        <v>15.8</v>
      </c>
      <c r="V280" s="29">
        <f t="shared" si="31"/>
        <v>15.9</v>
      </c>
      <c r="W280" s="29">
        <v>17.5</v>
      </c>
      <c r="X280" s="29">
        <f t="shared" si="32"/>
        <v>17.6</v>
      </c>
      <c r="Y280" s="29">
        <v>29.7</v>
      </c>
      <c r="Z280" s="29">
        <f t="shared" si="33"/>
        <v>29.8</v>
      </c>
      <c r="AA280" s="29">
        <v>35.5</v>
      </c>
      <c r="AB280" s="29">
        <f t="shared" si="34"/>
        <v>35.51</v>
      </c>
    </row>
    <row r="281" spans="19:28" ht="15">
      <c r="S281" s="26">
        <v>324</v>
      </c>
      <c r="T281" s="30" t="s">
        <v>324</v>
      </c>
      <c r="U281" s="29">
        <v>15.8</v>
      </c>
      <c r="V281" s="29">
        <f t="shared" si="31"/>
        <v>15.9</v>
      </c>
      <c r="W281" s="29">
        <v>17.5</v>
      </c>
      <c r="X281" s="29">
        <f t="shared" si="32"/>
        <v>17.6</v>
      </c>
      <c r="Y281" s="29">
        <v>29.7</v>
      </c>
      <c r="Z281" s="29">
        <f t="shared" si="33"/>
        <v>29.8</v>
      </c>
      <c r="AA281" s="29">
        <v>35.5</v>
      </c>
      <c r="AB281" s="29">
        <f t="shared" si="34"/>
        <v>35.51</v>
      </c>
    </row>
    <row r="282" spans="19:28" ht="15">
      <c r="S282" s="26">
        <v>325</v>
      </c>
      <c r="T282" s="30" t="s">
        <v>325</v>
      </c>
      <c r="U282" s="29">
        <v>15.8</v>
      </c>
      <c r="V282" s="29">
        <f t="shared" si="31"/>
        <v>15.9</v>
      </c>
      <c r="W282" s="29">
        <v>17.5</v>
      </c>
      <c r="X282" s="29">
        <f t="shared" si="32"/>
        <v>17.6</v>
      </c>
      <c r="Y282" s="29">
        <v>29.7</v>
      </c>
      <c r="Z282" s="29">
        <f t="shared" si="33"/>
        <v>29.8</v>
      </c>
      <c r="AA282" s="29">
        <v>35.5</v>
      </c>
      <c r="AB282" s="29">
        <f t="shared" si="34"/>
        <v>35.51</v>
      </c>
    </row>
    <row r="283" spans="19:28" ht="15">
      <c r="S283" s="26">
        <v>326</v>
      </c>
      <c r="T283" s="30" t="s">
        <v>326</v>
      </c>
      <c r="U283" s="29">
        <v>15.8</v>
      </c>
      <c r="V283" s="29">
        <f t="shared" si="31"/>
        <v>15.9</v>
      </c>
      <c r="W283" s="29">
        <v>17.5</v>
      </c>
      <c r="X283" s="29">
        <f t="shared" si="32"/>
        <v>17.6</v>
      </c>
      <c r="Y283" s="29">
        <v>29.7</v>
      </c>
      <c r="Z283" s="29">
        <f t="shared" si="33"/>
        <v>29.8</v>
      </c>
      <c r="AA283" s="29">
        <v>35.5</v>
      </c>
      <c r="AB283" s="29">
        <f t="shared" si="34"/>
        <v>35.51</v>
      </c>
    </row>
    <row r="284" spans="19:28" ht="15">
      <c r="S284" s="26">
        <v>327</v>
      </c>
      <c r="T284" s="30" t="s">
        <v>327</v>
      </c>
      <c r="U284" s="29">
        <v>15.8</v>
      </c>
      <c r="V284" s="29">
        <f t="shared" si="31"/>
        <v>15.9</v>
      </c>
      <c r="W284" s="29">
        <v>17.5</v>
      </c>
      <c r="X284" s="29">
        <f t="shared" si="32"/>
        <v>17.6</v>
      </c>
      <c r="Y284" s="29">
        <v>29.7</v>
      </c>
      <c r="Z284" s="29">
        <f t="shared" si="33"/>
        <v>29.8</v>
      </c>
      <c r="AA284" s="29">
        <v>35.5</v>
      </c>
      <c r="AB284" s="29">
        <f t="shared" si="34"/>
        <v>35.51</v>
      </c>
    </row>
    <row r="285" spans="19:28" ht="15">
      <c r="S285" s="26">
        <v>328</v>
      </c>
      <c r="T285" s="30" t="s">
        <v>328</v>
      </c>
      <c r="U285" s="29">
        <v>15.8</v>
      </c>
      <c r="V285" s="29">
        <f t="shared" si="31"/>
        <v>15.9</v>
      </c>
      <c r="W285" s="29">
        <v>17.5</v>
      </c>
      <c r="X285" s="29">
        <f t="shared" si="32"/>
        <v>17.6</v>
      </c>
      <c r="Y285" s="29">
        <v>29.7</v>
      </c>
      <c r="Z285" s="29">
        <f t="shared" si="33"/>
        <v>29.8</v>
      </c>
      <c r="AA285" s="29">
        <v>35.5</v>
      </c>
      <c r="AB285" s="29">
        <f t="shared" si="34"/>
        <v>35.51</v>
      </c>
    </row>
    <row r="286" spans="19:28" ht="15">
      <c r="S286" s="26">
        <v>329</v>
      </c>
      <c r="T286" s="30" t="s">
        <v>329</v>
      </c>
      <c r="U286" s="29">
        <v>15.8</v>
      </c>
      <c r="V286" s="29">
        <f t="shared" si="31"/>
        <v>15.9</v>
      </c>
      <c r="W286" s="29">
        <v>17.5</v>
      </c>
      <c r="X286" s="29">
        <f t="shared" si="32"/>
        <v>17.6</v>
      </c>
      <c r="Y286" s="29">
        <v>29.7</v>
      </c>
      <c r="Z286" s="29">
        <f t="shared" si="33"/>
        <v>29.8</v>
      </c>
      <c r="AA286" s="29">
        <v>35.5</v>
      </c>
      <c r="AB286" s="29">
        <f t="shared" si="34"/>
        <v>35.51</v>
      </c>
    </row>
    <row r="287" spans="19:28" ht="15">
      <c r="S287" s="26">
        <v>330</v>
      </c>
      <c r="T287" s="30" t="s">
        <v>330</v>
      </c>
      <c r="U287" s="29">
        <v>15.8</v>
      </c>
      <c r="V287" s="29">
        <f t="shared" si="31"/>
        <v>15.9</v>
      </c>
      <c r="W287" s="29">
        <v>17.5</v>
      </c>
      <c r="X287" s="29">
        <f t="shared" si="32"/>
        <v>17.6</v>
      </c>
      <c r="Y287" s="29">
        <v>29.7</v>
      </c>
      <c r="Z287" s="29">
        <f t="shared" si="33"/>
        <v>29.8</v>
      </c>
      <c r="AA287" s="29">
        <v>35.5</v>
      </c>
      <c r="AB287" s="29">
        <f t="shared" si="34"/>
        <v>35.51</v>
      </c>
    </row>
    <row r="288" spans="19:28" ht="15">
      <c r="S288" s="26">
        <v>331</v>
      </c>
      <c r="T288" s="30" t="s">
        <v>331</v>
      </c>
      <c r="U288" s="29">
        <v>15.8</v>
      </c>
      <c r="V288" s="29">
        <f t="shared" si="31"/>
        <v>15.9</v>
      </c>
      <c r="W288" s="29">
        <v>17.5</v>
      </c>
      <c r="X288" s="29">
        <f t="shared" si="32"/>
        <v>17.6</v>
      </c>
      <c r="Y288" s="29">
        <v>29.7</v>
      </c>
      <c r="Z288" s="29">
        <f t="shared" si="33"/>
        <v>29.8</v>
      </c>
      <c r="AA288" s="29">
        <v>35.5</v>
      </c>
      <c r="AB288" s="29">
        <f t="shared" si="34"/>
        <v>35.51</v>
      </c>
    </row>
    <row r="289" spans="19:28" ht="15">
      <c r="S289" s="26">
        <v>332</v>
      </c>
      <c r="T289" s="30" t="s">
        <v>332</v>
      </c>
      <c r="U289" s="29">
        <v>15.8</v>
      </c>
      <c r="V289" s="29">
        <f t="shared" si="31"/>
        <v>15.9</v>
      </c>
      <c r="W289" s="29">
        <v>17.5</v>
      </c>
      <c r="X289" s="29">
        <f t="shared" si="32"/>
        <v>17.6</v>
      </c>
      <c r="Y289" s="29">
        <v>29.7</v>
      </c>
      <c r="Z289" s="29">
        <f t="shared" si="33"/>
        <v>29.8</v>
      </c>
      <c r="AA289" s="29">
        <v>35.5</v>
      </c>
      <c r="AB289" s="29">
        <f t="shared" si="34"/>
        <v>35.51</v>
      </c>
    </row>
    <row r="290" spans="19:28" ht="15">
      <c r="S290" s="26">
        <v>333</v>
      </c>
      <c r="T290" s="30" t="s">
        <v>333</v>
      </c>
      <c r="U290" s="29">
        <v>15.8</v>
      </c>
      <c r="V290" s="29">
        <f t="shared" si="31"/>
        <v>15.9</v>
      </c>
      <c r="W290" s="29">
        <v>17.5</v>
      </c>
      <c r="X290" s="29">
        <f t="shared" si="32"/>
        <v>17.6</v>
      </c>
      <c r="Y290" s="29">
        <v>29.7</v>
      </c>
      <c r="Z290" s="29">
        <f t="shared" si="33"/>
        <v>29.8</v>
      </c>
      <c r="AA290" s="29">
        <v>35.5</v>
      </c>
      <c r="AB290" s="29">
        <f t="shared" si="34"/>
        <v>35.51</v>
      </c>
    </row>
    <row r="291" spans="19:28" ht="15">
      <c r="S291" s="26">
        <v>334</v>
      </c>
      <c r="T291" s="30" t="s">
        <v>334</v>
      </c>
      <c r="U291" s="29">
        <v>15.8</v>
      </c>
      <c r="V291" s="29">
        <f t="shared" si="31"/>
        <v>15.9</v>
      </c>
      <c r="W291" s="29">
        <v>17.5</v>
      </c>
      <c r="X291" s="29">
        <f t="shared" si="32"/>
        <v>17.6</v>
      </c>
      <c r="Y291" s="29">
        <v>29.7</v>
      </c>
      <c r="Z291" s="29">
        <f t="shared" si="33"/>
        <v>29.8</v>
      </c>
      <c r="AA291" s="29">
        <v>35.5</v>
      </c>
      <c r="AB291" s="29">
        <f t="shared" si="34"/>
        <v>35.51</v>
      </c>
    </row>
    <row r="292" spans="19:28" ht="15">
      <c r="S292" s="26">
        <v>335</v>
      </c>
      <c r="T292" s="30" t="s">
        <v>335</v>
      </c>
      <c r="U292" s="29">
        <v>15.8</v>
      </c>
      <c r="V292" s="29">
        <f t="shared" si="31"/>
        <v>15.9</v>
      </c>
      <c r="W292" s="29">
        <v>17.5</v>
      </c>
      <c r="X292" s="29">
        <f t="shared" si="32"/>
        <v>17.6</v>
      </c>
      <c r="Y292" s="29">
        <v>29.7</v>
      </c>
      <c r="Z292" s="29">
        <f t="shared" si="33"/>
        <v>29.8</v>
      </c>
      <c r="AA292" s="29">
        <v>35.5</v>
      </c>
      <c r="AB292" s="29">
        <f t="shared" si="34"/>
        <v>35.51</v>
      </c>
    </row>
    <row r="293" spans="19:28" ht="15">
      <c r="S293" s="26">
        <v>336</v>
      </c>
      <c r="T293" s="30" t="s">
        <v>336</v>
      </c>
      <c r="U293" s="29">
        <v>15.8</v>
      </c>
      <c r="V293" s="29">
        <f t="shared" si="31"/>
        <v>15.9</v>
      </c>
      <c r="W293" s="29">
        <v>17.5</v>
      </c>
      <c r="X293" s="29">
        <f t="shared" si="32"/>
        <v>17.6</v>
      </c>
      <c r="Y293" s="29">
        <v>29.7</v>
      </c>
      <c r="Z293" s="29">
        <f t="shared" si="33"/>
        <v>29.8</v>
      </c>
      <c r="AA293" s="29">
        <v>35.5</v>
      </c>
      <c r="AB293" s="29">
        <f t="shared" si="34"/>
        <v>35.51</v>
      </c>
    </row>
    <row r="294" spans="19:28" ht="15">
      <c r="S294" s="26">
        <v>337</v>
      </c>
      <c r="T294" s="30" t="s">
        <v>337</v>
      </c>
      <c r="U294" s="29">
        <v>15.8</v>
      </c>
      <c r="V294" s="29">
        <f t="shared" si="31"/>
        <v>15.9</v>
      </c>
      <c r="W294" s="29">
        <v>17.5</v>
      </c>
      <c r="X294" s="29">
        <f t="shared" si="32"/>
        <v>17.6</v>
      </c>
      <c r="Y294" s="29">
        <v>29.7</v>
      </c>
      <c r="Z294" s="29">
        <f t="shared" si="33"/>
        <v>29.8</v>
      </c>
      <c r="AA294" s="29">
        <v>35.5</v>
      </c>
      <c r="AB294" s="29">
        <f t="shared" si="34"/>
        <v>35.51</v>
      </c>
    </row>
    <row r="295" spans="19:28" ht="15">
      <c r="S295" s="26">
        <v>338</v>
      </c>
      <c r="T295" s="30" t="s">
        <v>338</v>
      </c>
      <c r="U295" s="29">
        <v>15.8</v>
      </c>
      <c r="V295" s="29">
        <f t="shared" si="31"/>
        <v>15.9</v>
      </c>
      <c r="W295" s="29">
        <v>17.5</v>
      </c>
      <c r="X295" s="29">
        <f t="shared" si="32"/>
        <v>17.6</v>
      </c>
      <c r="Y295" s="29">
        <v>29.7</v>
      </c>
      <c r="Z295" s="29">
        <f t="shared" si="33"/>
        <v>29.8</v>
      </c>
      <c r="AA295" s="29">
        <v>35.5</v>
      </c>
      <c r="AB295" s="29">
        <f t="shared" si="34"/>
        <v>35.51</v>
      </c>
    </row>
    <row r="296" spans="19:28" ht="15">
      <c r="S296" s="26">
        <v>339</v>
      </c>
      <c r="T296" s="30" t="s">
        <v>339</v>
      </c>
      <c r="U296" s="29">
        <v>15.8</v>
      </c>
      <c r="V296" s="29">
        <f t="shared" si="31"/>
        <v>15.9</v>
      </c>
      <c r="W296" s="29">
        <v>17.5</v>
      </c>
      <c r="X296" s="29">
        <f t="shared" si="32"/>
        <v>17.6</v>
      </c>
      <c r="Y296" s="29">
        <v>29.7</v>
      </c>
      <c r="Z296" s="29">
        <f t="shared" si="33"/>
        <v>29.8</v>
      </c>
      <c r="AA296" s="29">
        <v>35.5</v>
      </c>
      <c r="AB296" s="29">
        <f t="shared" si="34"/>
        <v>35.51</v>
      </c>
    </row>
    <row r="297" spans="19:28" ht="15">
      <c r="S297" s="26">
        <v>340</v>
      </c>
      <c r="T297" s="30" t="s">
        <v>340</v>
      </c>
      <c r="U297" s="29">
        <v>15.8</v>
      </c>
      <c r="V297" s="29">
        <f t="shared" si="31"/>
        <v>15.9</v>
      </c>
      <c r="W297" s="29">
        <v>17.5</v>
      </c>
      <c r="X297" s="29">
        <f t="shared" si="32"/>
        <v>17.6</v>
      </c>
      <c r="Y297" s="29">
        <v>29.7</v>
      </c>
      <c r="Z297" s="29">
        <f t="shared" si="33"/>
        <v>29.8</v>
      </c>
      <c r="AA297" s="29">
        <v>35.5</v>
      </c>
      <c r="AB297" s="29">
        <f t="shared" si="34"/>
        <v>35.51</v>
      </c>
    </row>
    <row r="298" spans="19:28" ht="15">
      <c r="S298" s="26">
        <v>341</v>
      </c>
      <c r="T298" s="30" t="s">
        <v>341</v>
      </c>
      <c r="U298" s="29">
        <v>15.8</v>
      </c>
      <c r="V298" s="29">
        <f t="shared" si="31"/>
        <v>15.9</v>
      </c>
      <c r="W298" s="29">
        <v>17.5</v>
      </c>
      <c r="X298" s="29">
        <f t="shared" si="32"/>
        <v>17.6</v>
      </c>
      <c r="Y298" s="29">
        <v>29.7</v>
      </c>
      <c r="Z298" s="29">
        <f t="shared" si="33"/>
        <v>29.8</v>
      </c>
      <c r="AA298" s="29">
        <v>35.5</v>
      </c>
      <c r="AB298" s="29">
        <f t="shared" si="34"/>
        <v>35.51</v>
      </c>
    </row>
    <row r="299" spans="19:28" ht="15">
      <c r="S299" s="26">
        <v>342</v>
      </c>
      <c r="T299" s="30" t="s">
        <v>342</v>
      </c>
      <c r="U299" s="29">
        <v>15.8</v>
      </c>
      <c r="V299" s="29">
        <f t="shared" si="31"/>
        <v>15.9</v>
      </c>
      <c r="W299" s="29">
        <v>17.5</v>
      </c>
      <c r="X299" s="29">
        <f t="shared" si="32"/>
        <v>17.6</v>
      </c>
      <c r="Y299" s="29">
        <v>29.7</v>
      </c>
      <c r="Z299" s="29">
        <f t="shared" si="33"/>
        <v>29.8</v>
      </c>
      <c r="AA299" s="29">
        <v>35.5</v>
      </c>
      <c r="AB299" s="29">
        <f t="shared" si="34"/>
        <v>35.51</v>
      </c>
    </row>
    <row r="300" spans="19:28" ht="15">
      <c r="S300" s="26">
        <v>343</v>
      </c>
      <c r="T300" s="30" t="s">
        <v>343</v>
      </c>
      <c r="U300" s="29">
        <v>15.8</v>
      </c>
      <c r="V300" s="29">
        <f t="shared" si="31"/>
        <v>15.9</v>
      </c>
      <c r="W300" s="29">
        <v>17.5</v>
      </c>
      <c r="X300" s="29">
        <f t="shared" si="32"/>
        <v>17.6</v>
      </c>
      <c r="Y300" s="29">
        <v>29.7</v>
      </c>
      <c r="Z300" s="29">
        <f t="shared" si="33"/>
        <v>29.8</v>
      </c>
      <c r="AA300" s="29">
        <v>35.5</v>
      </c>
      <c r="AB300" s="29">
        <f t="shared" si="34"/>
        <v>35.51</v>
      </c>
    </row>
    <row r="301" spans="19:28" ht="15">
      <c r="S301" s="26">
        <v>344</v>
      </c>
      <c r="T301" s="30" t="s">
        <v>344</v>
      </c>
      <c r="U301" s="29">
        <v>15.8</v>
      </c>
      <c r="V301" s="29">
        <f t="shared" si="31"/>
        <v>15.9</v>
      </c>
      <c r="W301" s="29">
        <v>17.5</v>
      </c>
      <c r="X301" s="29">
        <f t="shared" si="32"/>
        <v>17.6</v>
      </c>
      <c r="Y301" s="29">
        <v>29.7</v>
      </c>
      <c r="Z301" s="29">
        <f t="shared" si="33"/>
        <v>29.8</v>
      </c>
      <c r="AA301" s="29">
        <v>35.5</v>
      </c>
      <c r="AB301" s="29">
        <f t="shared" si="34"/>
        <v>35.51</v>
      </c>
    </row>
    <row r="302" spans="19:28" ht="15">
      <c r="S302" s="26">
        <v>345</v>
      </c>
      <c r="T302" s="30" t="s">
        <v>345</v>
      </c>
      <c r="U302" s="29">
        <v>15.8</v>
      </c>
      <c r="V302" s="29">
        <f t="shared" si="31"/>
        <v>15.9</v>
      </c>
      <c r="W302" s="29">
        <v>17.5</v>
      </c>
      <c r="X302" s="29">
        <f t="shared" si="32"/>
        <v>17.6</v>
      </c>
      <c r="Y302" s="29">
        <v>29.7</v>
      </c>
      <c r="Z302" s="29">
        <f t="shared" si="33"/>
        <v>29.8</v>
      </c>
      <c r="AA302" s="29">
        <v>35.5</v>
      </c>
      <c r="AB302" s="29">
        <f t="shared" si="34"/>
        <v>35.51</v>
      </c>
    </row>
    <row r="303" spans="19:28" ht="15">
      <c r="S303" s="26">
        <v>346</v>
      </c>
      <c r="T303" s="30" t="s">
        <v>346</v>
      </c>
      <c r="U303" s="29">
        <v>15.8</v>
      </c>
      <c r="V303" s="29">
        <f t="shared" si="31"/>
        <v>15.9</v>
      </c>
      <c r="W303" s="29">
        <v>17.5</v>
      </c>
      <c r="X303" s="29">
        <f t="shared" si="32"/>
        <v>17.6</v>
      </c>
      <c r="Y303" s="29">
        <v>29.7</v>
      </c>
      <c r="Z303" s="29">
        <f t="shared" si="33"/>
        <v>29.8</v>
      </c>
      <c r="AA303" s="29">
        <v>35.5</v>
      </c>
      <c r="AB303" s="29">
        <f t="shared" si="34"/>
        <v>35.51</v>
      </c>
    </row>
    <row r="304" spans="19:28" ht="15">
      <c r="S304" s="26">
        <v>347</v>
      </c>
      <c r="T304" s="30" t="s">
        <v>347</v>
      </c>
      <c r="U304" s="29">
        <v>15.8</v>
      </c>
      <c r="V304" s="29">
        <f t="shared" si="31"/>
        <v>15.9</v>
      </c>
      <c r="W304" s="29">
        <v>17.5</v>
      </c>
      <c r="X304" s="29">
        <f t="shared" si="32"/>
        <v>17.6</v>
      </c>
      <c r="Y304" s="29">
        <v>29.7</v>
      </c>
      <c r="Z304" s="29">
        <f t="shared" si="33"/>
        <v>29.8</v>
      </c>
      <c r="AA304" s="29">
        <v>35.5</v>
      </c>
      <c r="AB304" s="29">
        <f t="shared" si="34"/>
        <v>35.51</v>
      </c>
    </row>
    <row r="305" spans="19:28" ht="15">
      <c r="S305" s="26">
        <v>348</v>
      </c>
      <c r="T305" s="30" t="s">
        <v>348</v>
      </c>
      <c r="U305" s="29">
        <v>15.8</v>
      </c>
      <c r="V305" s="29">
        <f t="shared" si="31"/>
        <v>15.9</v>
      </c>
      <c r="W305" s="29">
        <v>17.5</v>
      </c>
      <c r="X305" s="29">
        <f t="shared" si="32"/>
        <v>17.6</v>
      </c>
      <c r="Y305" s="29">
        <v>29.7</v>
      </c>
      <c r="Z305" s="29">
        <f t="shared" si="33"/>
        <v>29.8</v>
      </c>
      <c r="AA305" s="29">
        <v>35.5</v>
      </c>
      <c r="AB305" s="29">
        <f t="shared" si="34"/>
        <v>35.51</v>
      </c>
    </row>
    <row r="306" spans="19:28" ht="15">
      <c r="S306" s="26">
        <v>349</v>
      </c>
      <c r="T306" s="30" t="s">
        <v>349</v>
      </c>
      <c r="U306" s="29">
        <v>15.8</v>
      </c>
      <c r="V306" s="29">
        <f t="shared" si="31"/>
        <v>15.9</v>
      </c>
      <c r="W306" s="29">
        <v>17.5</v>
      </c>
      <c r="X306" s="29">
        <f t="shared" si="32"/>
        <v>17.6</v>
      </c>
      <c r="Y306" s="29">
        <v>29.7</v>
      </c>
      <c r="Z306" s="29">
        <f t="shared" si="33"/>
        <v>29.8</v>
      </c>
      <c r="AA306" s="29">
        <v>35.5</v>
      </c>
      <c r="AB306" s="29">
        <f t="shared" si="34"/>
        <v>35.51</v>
      </c>
    </row>
    <row r="307" spans="19:28" ht="15">
      <c r="S307" s="26">
        <v>350</v>
      </c>
      <c r="T307" s="30" t="s">
        <v>350</v>
      </c>
      <c r="U307" s="29">
        <v>15.8</v>
      </c>
      <c r="V307" s="29">
        <f t="shared" si="31"/>
        <v>15.9</v>
      </c>
      <c r="W307" s="29">
        <v>17.5</v>
      </c>
      <c r="X307" s="29">
        <f t="shared" si="32"/>
        <v>17.6</v>
      </c>
      <c r="Y307" s="29">
        <v>29.7</v>
      </c>
      <c r="Z307" s="29">
        <f t="shared" si="33"/>
        <v>29.8</v>
      </c>
      <c r="AA307" s="29">
        <v>35.5</v>
      </c>
      <c r="AB307" s="29">
        <f t="shared" si="34"/>
        <v>35.51</v>
      </c>
    </row>
    <row r="308" spans="19:28" ht="15">
      <c r="S308" s="26">
        <v>351</v>
      </c>
      <c r="T308" s="30" t="s">
        <v>351</v>
      </c>
      <c r="U308" s="29">
        <v>15.8</v>
      </c>
      <c r="V308" s="29">
        <f t="shared" si="31"/>
        <v>15.9</v>
      </c>
      <c r="W308" s="29">
        <v>17.5</v>
      </c>
      <c r="X308" s="29">
        <f t="shared" si="32"/>
        <v>17.6</v>
      </c>
      <c r="Y308" s="29">
        <v>29.7</v>
      </c>
      <c r="Z308" s="29">
        <f t="shared" si="33"/>
        <v>29.8</v>
      </c>
      <c r="AA308" s="29">
        <v>35.5</v>
      </c>
      <c r="AB308" s="29">
        <f t="shared" si="34"/>
        <v>35.51</v>
      </c>
    </row>
    <row r="309" spans="19:28" ht="15">
      <c r="S309" s="26">
        <v>352</v>
      </c>
      <c r="T309" s="30" t="s">
        <v>352</v>
      </c>
      <c r="U309" s="29">
        <v>15.8</v>
      </c>
      <c r="V309" s="29">
        <f t="shared" si="31"/>
        <v>15.9</v>
      </c>
      <c r="W309" s="29">
        <v>17.5</v>
      </c>
      <c r="X309" s="29">
        <f t="shared" si="32"/>
        <v>17.6</v>
      </c>
      <c r="Y309" s="29">
        <v>29.7</v>
      </c>
      <c r="Z309" s="29">
        <f t="shared" si="33"/>
        <v>29.8</v>
      </c>
      <c r="AA309" s="29">
        <v>35.5</v>
      </c>
      <c r="AB309" s="29">
        <f t="shared" si="34"/>
        <v>35.51</v>
      </c>
    </row>
    <row r="310" spans="19:28" ht="15">
      <c r="S310" s="26">
        <v>353</v>
      </c>
      <c r="T310" s="30" t="s">
        <v>353</v>
      </c>
      <c r="U310" s="29">
        <v>15.8</v>
      </c>
      <c r="V310" s="29">
        <f t="shared" si="31"/>
        <v>15.9</v>
      </c>
      <c r="W310" s="29">
        <v>17.5</v>
      </c>
      <c r="X310" s="29">
        <f t="shared" si="32"/>
        <v>17.6</v>
      </c>
      <c r="Y310" s="29">
        <v>29.7</v>
      </c>
      <c r="Z310" s="29">
        <f t="shared" si="33"/>
        <v>29.8</v>
      </c>
      <c r="AA310" s="29">
        <v>35.5</v>
      </c>
      <c r="AB310" s="29">
        <f t="shared" si="34"/>
        <v>35.51</v>
      </c>
    </row>
    <row r="311" spans="19:28" ht="15">
      <c r="S311" s="26">
        <v>354</v>
      </c>
      <c r="T311" s="30" t="s">
        <v>354</v>
      </c>
      <c r="U311" s="29">
        <v>15.8</v>
      </c>
      <c r="V311" s="29">
        <f t="shared" si="31"/>
        <v>15.9</v>
      </c>
      <c r="W311" s="29">
        <v>17.5</v>
      </c>
      <c r="X311" s="29">
        <f t="shared" si="32"/>
        <v>17.6</v>
      </c>
      <c r="Y311" s="29">
        <v>29.7</v>
      </c>
      <c r="Z311" s="29">
        <f t="shared" si="33"/>
        <v>29.8</v>
      </c>
      <c r="AA311" s="29">
        <v>35.5</v>
      </c>
      <c r="AB311" s="29">
        <f t="shared" si="34"/>
        <v>35.51</v>
      </c>
    </row>
    <row r="312" spans="19:28" ht="15">
      <c r="S312" s="26">
        <v>355</v>
      </c>
      <c r="T312" s="30" t="s">
        <v>355</v>
      </c>
      <c r="U312" s="29">
        <v>15.8</v>
      </c>
      <c r="V312" s="29">
        <f t="shared" si="31"/>
        <v>15.9</v>
      </c>
      <c r="W312" s="29">
        <v>17.5</v>
      </c>
      <c r="X312" s="29">
        <f t="shared" si="32"/>
        <v>17.6</v>
      </c>
      <c r="Y312" s="29">
        <v>29.7</v>
      </c>
      <c r="Z312" s="29">
        <f t="shared" si="33"/>
        <v>29.8</v>
      </c>
      <c r="AA312" s="29">
        <v>35.5</v>
      </c>
      <c r="AB312" s="29">
        <f t="shared" si="34"/>
        <v>35.51</v>
      </c>
    </row>
    <row r="313" spans="19:28" ht="15">
      <c r="S313" s="26">
        <v>356</v>
      </c>
      <c r="T313" s="30" t="s">
        <v>356</v>
      </c>
      <c r="U313" s="29">
        <v>15.8</v>
      </c>
      <c r="V313" s="29">
        <f t="shared" si="31"/>
        <v>15.9</v>
      </c>
      <c r="W313" s="29">
        <v>17.5</v>
      </c>
      <c r="X313" s="29">
        <f t="shared" si="32"/>
        <v>17.6</v>
      </c>
      <c r="Y313" s="29">
        <v>29.7</v>
      </c>
      <c r="Z313" s="29">
        <f t="shared" si="33"/>
        <v>29.8</v>
      </c>
      <c r="AA313" s="29">
        <v>35.5</v>
      </c>
      <c r="AB313" s="29">
        <f t="shared" si="34"/>
        <v>35.51</v>
      </c>
    </row>
    <row r="314" spans="19:28" ht="15">
      <c r="S314" s="26">
        <v>357</v>
      </c>
      <c r="T314" s="30" t="s">
        <v>357</v>
      </c>
      <c r="U314" s="29">
        <v>15.8</v>
      </c>
      <c r="V314" s="29">
        <f t="shared" si="31"/>
        <v>15.9</v>
      </c>
      <c r="W314" s="29">
        <v>17.5</v>
      </c>
      <c r="X314" s="29">
        <f t="shared" si="32"/>
        <v>17.6</v>
      </c>
      <c r="Y314" s="29">
        <v>29.7</v>
      </c>
      <c r="Z314" s="29">
        <f t="shared" si="33"/>
        <v>29.8</v>
      </c>
      <c r="AA314" s="29">
        <v>35.5</v>
      </c>
      <c r="AB314" s="29">
        <f t="shared" si="34"/>
        <v>35.51</v>
      </c>
    </row>
    <row r="315" spans="19:28" ht="15">
      <c r="S315" s="26">
        <v>358</v>
      </c>
      <c r="T315" s="30" t="s">
        <v>358</v>
      </c>
      <c r="U315" s="29">
        <v>15.8</v>
      </c>
      <c r="V315" s="29">
        <f t="shared" si="31"/>
        <v>15.9</v>
      </c>
      <c r="W315" s="29">
        <v>17.5</v>
      </c>
      <c r="X315" s="29">
        <f t="shared" si="32"/>
        <v>17.6</v>
      </c>
      <c r="Y315" s="29">
        <v>29.7</v>
      </c>
      <c r="Z315" s="29">
        <f t="shared" si="33"/>
        <v>29.8</v>
      </c>
      <c r="AA315" s="29">
        <v>35.5</v>
      </c>
      <c r="AB315" s="29">
        <f t="shared" si="34"/>
        <v>35.51</v>
      </c>
    </row>
    <row r="316" spans="19:28" ht="15">
      <c r="S316" s="26">
        <v>359</v>
      </c>
      <c r="T316" s="30" t="s">
        <v>359</v>
      </c>
      <c r="U316" s="29">
        <v>15.8</v>
      </c>
      <c r="V316" s="29">
        <f t="shared" si="31"/>
        <v>15.9</v>
      </c>
      <c r="W316" s="29">
        <v>17.5</v>
      </c>
      <c r="X316" s="29">
        <f t="shared" si="32"/>
        <v>17.6</v>
      </c>
      <c r="Y316" s="29">
        <v>29.7</v>
      </c>
      <c r="Z316" s="29">
        <f t="shared" si="33"/>
        <v>29.8</v>
      </c>
      <c r="AA316" s="29">
        <v>35.5</v>
      </c>
      <c r="AB316" s="29">
        <f t="shared" si="34"/>
        <v>35.51</v>
      </c>
    </row>
    <row r="317" spans="19:28" ht="15">
      <c r="S317" s="26">
        <v>360</v>
      </c>
      <c r="T317" s="30" t="s">
        <v>360</v>
      </c>
      <c r="U317" s="29">
        <v>15.8</v>
      </c>
      <c r="V317" s="29">
        <f aca="true" t="shared" si="35" ref="V317:V380">U317+0.1</f>
        <v>15.9</v>
      </c>
      <c r="W317" s="29">
        <v>17.5</v>
      </c>
      <c r="X317" s="29">
        <f aca="true" t="shared" si="36" ref="X317:X380">W317+0.1</f>
        <v>17.6</v>
      </c>
      <c r="Y317" s="29">
        <v>29.7</v>
      </c>
      <c r="Z317" s="29">
        <f aca="true" t="shared" si="37" ref="Z317:Z380">Y317+0.1</f>
        <v>29.8</v>
      </c>
      <c r="AA317" s="29">
        <v>35.5</v>
      </c>
      <c r="AB317" s="29">
        <f t="shared" si="34"/>
        <v>35.51</v>
      </c>
    </row>
    <row r="318" spans="19:28" ht="15">
      <c r="S318" s="26">
        <v>361</v>
      </c>
      <c r="T318" s="30" t="s">
        <v>361</v>
      </c>
      <c r="U318" s="29">
        <v>15.8</v>
      </c>
      <c r="V318" s="29">
        <f t="shared" si="35"/>
        <v>15.9</v>
      </c>
      <c r="W318" s="29">
        <v>17.5</v>
      </c>
      <c r="X318" s="29">
        <f t="shared" si="36"/>
        <v>17.6</v>
      </c>
      <c r="Y318" s="29">
        <v>29.7</v>
      </c>
      <c r="Z318" s="29">
        <f t="shared" si="37"/>
        <v>29.8</v>
      </c>
      <c r="AA318" s="29">
        <v>35.5</v>
      </c>
      <c r="AB318" s="29">
        <f t="shared" si="34"/>
        <v>35.51</v>
      </c>
    </row>
    <row r="319" spans="19:28" ht="15">
      <c r="S319" s="26">
        <v>362</v>
      </c>
      <c r="T319" s="30" t="s">
        <v>362</v>
      </c>
      <c r="U319" s="29">
        <v>15.8</v>
      </c>
      <c r="V319" s="29">
        <f t="shared" si="35"/>
        <v>15.9</v>
      </c>
      <c r="W319" s="29">
        <v>17.5</v>
      </c>
      <c r="X319" s="29">
        <f t="shared" si="36"/>
        <v>17.6</v>
      </c>
      <c r="Y319" s="29">
        <v>29.7</v>
      </c>
      <c r="Z319" s="29">
        <f t="shared" si="37"/>
        <v>29.8</v>
      </c>
      <c r="AA319" s="29">
        <v>35.5</v>
      </c>
      <c r="AB319" s="29">
        <f t="shared" si="34"/>
        <v>35.51</v>
      </c>
    </row>
    <row r="320" spans="19:28" ht="15">
      <c r="S320" s="26">
        <v>363</v>
      </c>
      <c r="T320" s="30" t="s">
        <v>363</v>
      </c>
      <c r="U320" s="29">
        <v>15.8</v>
      </c>
      <c r="V320" s="29">
        <f t="shared" si="35"/>
        <v>15.9</v>
      </c>
      <c r="W320" s="29">
        <v>17.5</v>
      </c>
      <c r="X320" s="29">
        <f t="shared" si="36"/>
        <v>17.6</v>
      </c>
      <c r="Y320" s="29">
        <v>29.7</v>
      </c>
      <c r="Z320" s="29">
        <f t="shared" si="37"/>
        <v>29.8</v>
      </c>
      <c r="AA320" s="29">
        <v>35.5</v>
      </c>
      <c r="AB320" s="29">
        <f t="shared" si="34"/>
        <v>35.51</v>
      </c>
    </row>
    <row r="321" spans="19:28" ht="15">
      <c r="S321" s="26">
        <v>364</v>
      </c>
      <c r="T321" s="30" t="s">
        <v>364</v>
      </c>
      <c r="U321" s="29">
        <v>15.8</v>
      </c>
      <c r="V321" s="29">
        <f t="shared" si="35"/>
        <v>15.9</v>
      </c>
      <c r="W321" s="29">
        <v>17.5</v>
      </c>
      <c r="X321" s="29">
        <f t="shared" si="36"/>
        <v>17.6</v>
      </c>
      <c r="Y321" s="29">
        <v>29.7</v>
      </c>
      <c r="Z321" s="29">
        <f t="shared" si="37"/>
        <v>29.8</v>
      </c>
      <c r="AA321" s="29">
        <v>35.5</v>
      </c>
      <c r="AB321" s="29">
        <f t="shared" si="34"/>
        <v>35.51</v>
      </c>
    </row>
    <row r="322" spans="19:28" ht="15">
      <c r="S322" s="26">
        <v>365</v>
      </c>
      <c r="T322" s="30" t="s">
        <v>365</v>
      </c>
      <c r="U322" s="29">
        <v>15.8</v>
      </c>
      <c r="V322" s="29">
        <f t="shared" si="35"/>
        <v>15.9</v>
      </c>
      <c r="W322" s="29">
        <v>17.5</v>
      </c>
      <c r="X322" s="29">
        <f t="shared" si="36"/>
        <v>17.6</v>
      </c>
      <c r="Y322" s="29">
        <v>29.7</v>
      </c>
      <c r="Z322" s="29">
        <f t="shared" si="37"/>
        <v>29.8</v>
      </c>
      <c r="AA322" s="29">
        <v>35.5</v>
      </c>
      <c r="AB322" s="29">
        <f t="shared" si="34"/>
        <v>35.51</v>
      </c>
    </row>
    <row r="323" spans="19:28" ht="15">
      <c r="S323" s="26">
        <v>366</v>
      </c>
      <c r="T323" s="30" t="s">
        <v>366</v>
      </c>
      <c r="U323" s="29">
        <v>15.8</v>
      </c>
      <c r="V323" s="29">
        <f t="shared" si="35"/>
        <v>15.9</v>
      </c>
      <c r="W323" s="29">
        <v>17.5</v>
      </c>
      <c r="X323" s="29">
        <f t="shared" si="36"/>
        <v>17.6</v>
      </c>
      <c r="Y323" s="29">
        <v>29.7</v>
      </c>
      <c r="Z323" s="29">
        <f t="shared" si="37"/>
        <v>29.8</v>
      </c>
      <c r="AA323" s="29">
        <v>35.5</v>
      </c>
      <c r="AB323" s="29">
        <f t="shared" si="34"/>
        <v>35.51</v>
      </c>
    </row>
    <row r="324" spans="19:28" ht="15">
      <c r="S324" s="26">
        <v>367</v>
      </c>
      <c r="T324" s="30" t="s">
        <v>367</v>
      </c>
      <c r="U324" s="29">
        <v>15.8</v>
      </c>
      <c r="V324" s="29">
        <f t="shared" si="35"/>
        <v>15.9</v>
      </c>
      <c r="W324" s="29">
        <v>17.5</v>
      </c>
      <c r="X324" s="29">
        <f t="shared" si="36"/>
        <v>17.6</v>
      </c>
      <c r="Y324" s="29">
        <v>29.7</v>
      </c>
      <c r="Z324" s="29">
        <f t="shared" si="37"/>
        <v>29.8</v>
      </c>
      <c r="AA324" s="29">
        <v>35.5</v>
      </c>
      <c r="AB324" s="29">
        <f t="shared" si="34"/>
        <v>35.51</v>
      </c>
    </row>
    <row r="325" spans="19:28" ht="15">
      <c r="S325" s="26">
        <v>368</v>
      </c>
      <c r="T325" s="30" t="s">
        <v>368</v>
      </c>
      <c r="U325" s="29">
        <v>15.8</v>
      </c>
      <c r="V325" s="29">
        <f t="shared" si="35"/>
        <v>15.9</v>
      </c>
      <c r="W325" s="29">
        <v>17.5</v>
      </c>
      <c r="X325" s="29">
        <f t="shared" si="36"/>
        <v>17.6</v>
      </c>
      <c r="Y325" s="29">
        <v>29.7</v>
      </c>
      <c r="Z325" s="29">
        <f t="shared" si="37"/>
        <v>29.8</v>
      </c>
      <c r="AA325" s="29">
        <v>35.5</v>
      </c>
      <c r="AB325" s="29">
        <f aca="true" t="shared" si="38" ref="AB325:AB388">AA325+0.01</f>
        <v>35.51</v>
      </c>
    </row>
    <row r="326" spans="19:28" ht="15">
      <c r="S326" s="26">
        <v>369</v>
      </c>
      <c r="T326" s="30" t="s">
        <v>369</v>
      </c>
      <c r="U326" s="29">
        <v>15.8</v>
      </c>
      <c r="V326" s="29">
        <f t="shared" si="35"/>
        <v>15.9</v>
      </c>
      <c r="W326" s="29">
        <v>17.5</v>
      </c>
      <c r="X326" s="29">
        <f t="shared" si="36"/>
        <v>17.6</v>
      </c>
      <c r="Y326" s="29">
        <v>29.7</v>
      </c>
      <c r="Z326" s="29">
        <f t="shared" si="37"/>
        <v>29.8</v>
      </c>
      <c r="AA326" s="29">
        <v>35.5</v>
      </c>
      <c r="AB326" s="29">
        <f t="shared" si="38"/>
        <v>35.51</v>
      </c>
    </row>
    <row r="327" spans="19:28" ht="15">
      <c r="S327" s="26">
        <v>370</v>
      </c>
      <c r="T327" s="30" t="s">
        <v>370</v>
      </c>
      <c r="U327" s="29">
        <v>15.8</v>
      </c>
      <c r="V327" s="29">
        <f t="shared" si="35"/>
        <v>15.9</v>
      </c>
      <c r="W327" s="29">
        <v>17.5</v>
      </c>
      <c r="X327" s="29">
        <f t="shared" si="36"/>
        <v>17.6</v>
      </c>
      <c r="Y327" s="29">
        <v>29.7</v>
      </c>
      <c r="Z327" s="29">
        <f t="shared" si="37"/>
        <v>29.8</v>
      </c>
      <c r="AA327" s="29">
        <v>35.5</v>
      </c>
      <c r="AB327" s="29">
        <f t="shared" si="38"/>
        <v>35.51</v>
      </c>
    </row>
    <row r="328" spans="19:28" ht="15">
      <c r="S328" s="26">
        <v>371</v>
      </c>
      <c r="T328" s="30" t="s">
        <v>371</v>
      </c>
      <c r="U328" s="29">
        <v>15.8</v>
      </c>
      <c r="V328" s="29">
        <f t="shared" si="35"/>
        <v>15.9</v>
      </c>
      <c r="W328" s="29">
        <v>17.5</v>
      </c>
      <c r="X328" s="29">
        <f t="shared" si="36"/>
        <v>17.6</v>
      </c>
      <c r="Y328" s="29">
        <v>29.7</v>
      </c>
      <c r="Z328" s="29">
        <f t="shared" si="37"/>
        <v>29.8</v>
      </c>
      <c r="AA328" s="29">
        <v>35.5</v>
      </c>
      <c r="AB328" s="29">
        <f t="shared" si="38"/>
        <v>35.51</v>
      </c>
    </row>
    <row r="329" spans="19:28" ht="15">
      <c r="S329" s="26">
        <v>372</v>
      </c>
      <c r="T329" s="30" t="s">
        <v>372</v>
      </c>
      <c r="U329" s="29">
        <v>15.8</v>
      </c>
      <c r="V329" s="29">
        <f t="shared" si="35"/>
        <v>15.9</v>
      </c>
      <c r="W329" s="29">
        <v>17.5</v>
      </c>
      <c r="X329" s="29">
        <f t="shared" si="36"/>
        <v>17.6</v>
      </c>
      <c r="Y329" s="29">
        <v>29.7</v>
      </c>
      <c r="Z329" s="29">
        <f t="shared" si="37"/>
        <v>29.8</v>
      </c>
      <c r="AA329" s="29">
        <v>35.5</v>
      </c>
      <c r="AB329" s="29">
        <f t="shared" si="38"/>
        <v>35.51</v>
      </c>
    </row>
    <row r="330" spans="19:28" ht="15">
      <c r="S330" s="26">
        <v>373</v>
      </c>
      <c r="T330" s="30" t="s">
        <v>373</v>
      </c>
      <c r="U330" s="29">
        <v>15.8</v>
      </c>
      <c r="V330" s="29">
        <f t="shared" si="35"/>
        <v>15.9</v>
      </c>
      <c r="W330" s="29">
        <v>17.5</v>
      </c>
      <c r="X330" s="29">
        <f t="shared" si="36"/>
        <v>17.6</v>
      </c>
      <c r="Y330" s="29">
        <v>29.7</v>
      </c>
      <c r="Z330" s="29">
        <f t="shared" si="37"/>
        <v>29.8</v>
      </c>
      <c r="AA330" s="29">
        <v>35.5</v>
      </c>
      <c r="AB330" s="29">
        <f t="shared" si="38"/>
        <v>35.51</v>
      </c>
    </row>
    <row r="331" spans="19:28" ht="15">
      <c r="S331" s="26">
        <v>374</v>
      </c>
      <c r="T331" s="30" t="s">
        <v>374</v>
      </c>
      <c r="U331" s="29">
        <v>15.8</v>
      </c>
      <c r="V331" s="29">
        <f t="shared" si="35"/>
        <v>15.9</v>
      </c>
      <c r="W331" s="29">
        <v>17.5</v>
      </c>
      <c r="X331" s="29">
        <f t="shared" si="36"/>
        <v>17.6</v>
      </c>
      <c r="Y331" s="29">
        <v>29.7</v>
      </c>
      <c r="Z331" s="29">
        <f t="shared" si="37"/>
        <v>29.8</v>
      </c>
      <c r="AA331" s="29">
        <v>35.5</v>
      </c>
      <c r="AB331" s="29">
        <f t="shared" si="38"/>
        <v>35.51</v>
      </c>
    </row>
    <row r="332" spans="19:28" ht="15">
      <c r="S332" s="26">
        <v>375</v>
      </c>
      <c r="T332" s="30" t="s">
        <v>375</v>
      </c>
      <c r="U332" s="29">
        <v>15.8</v>
      </c>
      <c r="V332" s="29">
        <f t="shared" si="35"/>
        <v>15.9</v>
      </c>
      <c r="W332" s="29">
        <v>17.5</v>
      </c>
      <c r="X332" s="29">
        <f t="shared" si="36"/>
        <v>17.6</v>
      </c>
      <c r="Y332" s="29">
        <v>29.7</v>
      </c>
      <c r="Z332" s="29">
        <f t="shared" si="37"/>
        <v>29.8</v>
      </c>
      <c r="AA332" s="29">
        <v>35.5</v>
      </c>
      <c r="AB332" s="29">
        <f t="shared" si="38"/>
        <v>35.51</v>
      </c>
    </row>
    <row r="333" spans="19:28" ht="15">
      <c r="S333" s="26">
        <v>376</v>
      </c>
      <c r="T333" s="30" t="s">
        <v>376</v>
      </c>
      <c r="U333" s="29">
        <v>15.8</v>
      </c>
      <c r="V333" s="29">
        <f t="shared" si="35"/>
        <v>15.9</v>
      </c>
      <c r="W333" s="29">
        <v>17.5</v>
      </c>
      <c r="X333" s="29">
        <f t="shared" si="36"/>
        <v>17.6</v>
      </c>
      <c r="Y333" s="29">
        <v>29.7</v>
      </c>
      <c r="Z333" s="29">
        <f t="shared" si="37"/>
        <v>29.8</v>
      </c>
      <c r="AA333" s="29">
        <v>35.5</v>
      </c>
      <c r="AB333" s="29">
        <f t="shared" si="38"/>
        <v>35.51</v>
      </c>
    </row>
    <row r="334" spans="19:28" ht="15">
      <c r="S334" s="26">
        <v>377</v>
      </c>
      <c r="T334" s="30" t="s">
        <v>377</v>
      </c>
      <c r="U334" s="29">
        <v>15.8</v>
      </c>
      <c r="V334" s="29">
        <f t="shared" si="35"/>
        <v>15.9</v>
      </c>
      <c r="W334" s="29">
        <v>17.5</v>
      </c>
      <c r="X334" s="29">
        <f t="shared" si="36"/>
        <v>17.6</v>
      </c>
      <c r="Y334" s="29">
        <v>29.7</v>
      </c>
      <c r="Z334" s="29">
        <f t="shared" si="37"/>
        <v>29.8</v>
      </c>
      <c r="AA334" s="29">
        <v>35.5</v>
      </c>
      <c r="AB334" s="29">
        <f t="shared" si="38"/>
        <v>35.51</v>
      </c>
    </row>
    <row r="335" spans="19:28" ht="15">
      <c r="S335" s="26">
        <v>378</v>
      </c>
      <c r="T335" s="30" t="s">
        <v>378</v>
      </c>
      <c r="U335" s="29">
        <v>15.8</v>
      </c>
      <c r="V335" s="29">
        <f t="shared" si="35"/>
        <v>15.9</v>
      </c>
      <c r="W335" s="29">
        <v>17.5</v>
      </c>
      <c r="X335" s="29">
        <f t="shared" si="36"/>
        <v>17.6</v>
      </c>
      <c r="Y335" s="29">
        <v>29.7</v>
      </c>
      <c r="Z335" s="29">
        <f t="shared" si="37"/>
        <v>29.8</v>
      </c>
      <c r="AA335" s="29">
        <v>35.5</v>
      </c>
      <c r="AB335" s="29">
        <f t="shared" si="38"/>
        <v>35.51</v>
      </c>
    </row>
    <row r="336" spans="19:28" ht="15">
      <c r="S336" s="26">
        <v>379</v>
      </c>
      <c r="T336" s="30" t="s">
        <v>379</v>
      </c>
      <c r="U336" s="29">
        <v>15.8</v>
      </c>
      <c r="V336" s="29">
        <f t="shared" si="35"/>
        <v>15.9</v>
      </c>
      <c r="W336" s="29">
        <v>17.5</v>
      </c>
      <c r="X336" s="29">
        <f t="shared" si="36"/>
        <v>17.6</v>
      </c>
      <c r="Y336" s="29">
        <v>29.7</v>
      </c>
      <c r="Z336" s="29">
        <f t="shared" si="37"/>
        <v>29.8</v>
      </c>
      <c r="AA336" s="29">
        <v>35.5</v>
      </c>
      <c r="AB336" s="29">
        <f t="shared" si="38"/>
        <v>35.51</v>
      </c>
    </row>
    <row r="337" spans="19:28" ht="15">
      <c r="S337" s="26">
        <v>380</v>
      </c>
      <c r="T337" s="30" t="s">
        <v>380</v>
      </c>
      <c r="U337" s="29">
        <v>15.8</v>
      </c>
      <c r="V337" s="29">
        <f t="shared" si="35"/>
        <v>15.9</v>
      </c>
      <c r="W337" s="29">
        <v>17.5</v>
      </c>
      <c r="X337" s="29">
        <f t="shared" si="36"/>
        <v>17.6</v>
      </c>
      <c r="Y337" s="29">
        <v>29.7</v>
      </c>
      <c r="Z337" s="29">
        <f t="shared" si="37"/>
        <v>29.8</v>
      </c>
      <c r="AA337" s="29">
        <v>35.5</v>
      </c>
      <c r="AB337" s="29">
        <f t="shared" si="38"/>
        <v>35.51</v>
      </c>
    </row>
    <row r="338" spans="19:28" ht="15">
      <c r="S338" s="26">
        <v>381</v>
      </c>
      <c r="T338" s="30" t="s">
        <v>381</v>
      </c>
      <c r="U338" s="29">
        <v>15.8</v>
      </c>
      <c r="V338" s="29">
        <f t="shared" si="35"/>
        <v>15.9</v>
      </c>
      <c r="W338" s="29">
        <v>17.5</v>
      </c>
      <c r="X338" s="29">
        <f t="shared" si="36"/>
        <v>17.6</v>
      </c>
      <c r="Y338" s="29">
        <v>29.7</v>
      </c>
      <c r="Z338" s="29">
        <f t="shared" si="37"/>
        <v>29.8</v>
      </c>
      <c r="AA338" s="29">
        <v>35.5</v>
      </c>
      <c r="AB338" s="29">
        <f t="shared" si="38"/>
        <v>35.51</v>
      </c>
    </row>
    <row r="339" spans="19:28" ht="15">
      <c r="S339" s="26">
        <v>382</v>
      </c>
      <c r="T339" s="30" t="s">
        <v>382</v>
      </c>
      <c r="U339" s="29">
        <v>15.8</v>
      </c>
      <c r="V339" s="29">
        <f t="shared" si="35"/>
        <v>15.9</v>
      </c>
      <c r="W339" s="29">
        <v>17.5</v>
      </c>
      <c r="X339" s="29">
        <f t="shared" si="36"/>
        <v>17.6</v>
      </c>
      <c r="Y339" s="29">
        <v>29.7</v>
      </c>
      <c r="Z339" s="29">
        <f t="shared" si="37"/>
        <v>29.8</v>
      </c>
      <c r="AA339" s="29">
        <v>35.5</v>
      </c>
      <c r="AB339" s="29">
        <f t="shared" si="38"/>
        <v>35.51</v>
      </c>
    </row>
    <row r="340" spans="19:28" ht="15">
      <c r="S340" s="26">
        <v>383</v>
      </c>
      <c r="T340" s="30" t="s">
        <v>383</v>
      </c>
      <c r="U340" s="29">
        <v>15.8</v>
      </c>
      <c r="V340" s="29">
        <f t="shared" si="35"/>
        <v>15.9</v>
      </c>
      <c r="W340" s="29">
        <v>17.5</v>
      </c>
      <c r="X340" s="29">
        <f t="shared" si="36"/>
        <v>17.6</v>
      </c>
      <c r="Y340" s="29">
        <v>29.7</v>
      </c>
      <c r="Z340" s="29">
        <f t="shared" si="37"/>
        <v>29.8</v>
      </c>
      <c r="AA340" s="29">
        <v>35.5</v>
      </c>
      <c r="AB340" s="29">
        <f t="shared" si="38"/>
        <v>35.51</v>
      </c>
    </row>
    <row r="341" spans="19:28" ht="15">
      <c r="S341" s="26">
        <v>384</v>
      </c>
      <c r="T341" s="30" t="s">
        <v>384</v>
      </c>
      <c r="U341" s="29">
        <v>15.8</v>
      </c>
      <c r="V341" s="29">
        <f t="shared" si="35"/>
        <v>15.9</v>
      </c>
      <c r="W341" s="29">
        <v>17.5</v>
      </c>
      <c r="X341" s="29">
        <f t="shared" si="36"/>
        <v>17.6</v>
      </c>
      <c r="Y341" s="29">
        <v>29.7</v>
      </c>
      <c r="Z341" s="29">
        <f t="shared" si="37"/>
        <v>29.8</v>
      </c>
      <c r="AA341" s="29">
        <v>35.5</v>
      </c>
      <c r="AB341" s="29">
        <f t="shared" si="38"/>
        <v>35.51</v>
      </c>
    </row>
    <row r="342" spans="19:28" ht="15">
      <c r="S342" s="26">
        <v>385</v>
      </c>
      <c r="T342" s="30" t="s">
        <v>385</v>
      </c>
      <c r="U342" s="29">
        <v>15.8</v>
      </c>
      <c r="V342" s="29">
        <f t="shared" si="35"/>
        <v>15.9</v>
      </c>
      <c r="W342" s="29">
        <v>17.5</v>
      </c>
      <c r="X342" s="29">
        <f t="shared" si="36"/>
        <v>17.6</v>
      </c>
      <c r="Y342" s="29">
        <v>29.7</v>
      </c>
      <c r="Z342" s="29">
        <f t="shared" si="37"/>
        <v>29.8</v>
      </c>
      <c r="AA342" s="29">
        <v>35.5</v>
      </c>
      <c r="AB342" s="29">
        <f t="shared" si="38"/>
        <v>35.51</v>
      </c>
    </row>
    <row r="343" spans="19:28" ht="15">
      <c r="S343" s="26">
        <v>386</v>
      </c>
      <c r="T343" s="30" t="s">
        <v>386</v>
      </c>
      <c r="U343" s="29">
        <v>15.8</v>
      </c>
      <c r="V343" s="29">
        <f t="shared" si="35"/>
        <v>15.9</v>
      </c>
      <c r="W343" s="29">
        <v>17.5</v>
      </c>
      <c r="X343" s="29">
        <f t="shared" si="36"/>
        <v>17.6</v>
      </c>
      <c r="Y343" s="29">
        <v>29.7</v>
      </c>
      <c r="Z343" s="29">
        <f t="shared" si="37"/>
        <v>29.8</v>
      </c>
      <c r="AA343" s="29">
        <v>35.5</v>
      </c>
      <c r="AB343" s="29">
        <f t="shared" si="38"/>
        <v>35.51</v>
      </c>
    </row>
    <row r="344" spans="19:28" ht="15">
      <c r="S344" s="26">
        <v>387</v>
      </c>
      <c r="T344" s="30" t="s">
        <v>387</v>
      </c>
      <c r="U344" s="29">
        <v>15.8</v>
      </c>
      <c r="V344" s="29">
        <f t="shared" si="35"/>
        <v>15.9</v>
      </c>
      <c r="W344" s="29">
        <v>17.5</v>
      </c>
      <c r="X344" s="29">
        <f t="shared" si="36"/>
        <v>17.6</v>
      </c>
      <c r="Y344" s="29">
        <v>29.7</v>
      </c>
      <c r="Z344" s="29">
        <f t="shared" si="37"/>
        <v>29.8</v>
      </c>
      <c r="AA344" s="29">
        <v>35.5</v>
      </c>
      <c r="AB344" s="29">
        <f t="shared" si="38"/>
        <v>35.51</v>
      </c>
    </row>
    <row r="345" spans="19:28" ht="15">
      <c r="S345" s="26">
        <v>388</v>
      </c>
      <c r="T345" s="30" t="s">
        <v>388</v>
      </c>
      <c r="U345" s="29">
        <v>15.8</v>
      </c>
      <c r="V345" s="29">
        <f t="shared" si="35"/>
        <v>15.9</v>
      </c>
      <c r="W345" s="29">
        <v>17.5</v>
      </c>
      <c r="X345" s="29">
        <f t="shared" si="36"/>
        <v>17.6</v>
      </c>
      <c r="Y345" s="29">
        <v>29.7</v>
      </c>
      <c r="Z345" s="29">
        <f t="shared" si="37"/>
        <v>29.8</v>
      </c>
      <c r="AA345" s="29">
        <v>35.5</v>
      </c>
      <c r="AB345" s="29">
        <f t="shared" si="38"/>
        <v>35.51</v>
      </c>
    </row>
    <row r="346" spans="19:28" ht="15">
      <c r="S346" s="26">
        <v>389</v>
      </c>
      <c r="T346" s="30" t="s">
        <v>389</v>
      </c>
      <c r="U346" s="29">
        <v>15.8</v>
      </c>
      <c r="V346" s="29">
        <f t="shared" si="35"/>
        <v>15.9</v>
      </c>
      <c r="W346" s="29">
        <v>17.5</v>
      </c>
      <c r="X346" s="29">
        <f t="shared" si="36"/>
        <v>17.6</v>
      </c>
      <c r="Y346" s="29">
        <v>29.7</v>
      </c>
      <c r="Z346" s="29">
        <f t="shared" si="37"/>
        <v>29.8</v>
      </c>
      <c r="AA346" s="29">
        <v>35.5</v>
      </c>
      <c r="AB346" s="29">
        <f t="shared" si="38"/>
        <v>35.51</v>
      </c>
    </row>
    <row r="347" spans="19:28" ht="15">
      <c r="S347" s="26">
        <v>390</v>
      </c>
      <c r="T347" s="30" t="s">
        <v>390</v>
      </c>
      <c r="U347" s="29">
        <v>15.8</v>
      </c>
      <c r="V347" s="29">
        <f t="shared" si="35"/>
        <v>15.9</v>
      </c>
      <c r="W347" s="29">
        <v>17.5</v>
      </c>
      <c r="X347" s="29">
        <f t="shared" si="36"/>
        <v>17.6</v>
      </c>
      <c r="Y347" s="29">
        <v>29.7</v>
      </c>
      <c r="Z347" s="29">
        <f t="shared" si="37"/>
        <v>29.8</v>
      </c>
      <c r="AA347" s="29">
        <v>35.5</v>
      </c>
      <c r="AB347" s="29">
        <f t="shared" si="38"/>
        <v>35.51</v>
      </c>
    </row>
    <row r="348" spans="19:28" ht="15">
      <c r="S348" s="26">
        <v>391</v>
      </c>
      <c r="T348" s="30" t="s">
        <v>391</v>
      </c>
      <c r="U348" s="29">
        <v>15.8</v>
      </c>
      <c r="V348" s="29">
        <f t="shared" si="35"/>
        <v>15.9</v>
      </c>
      <c r="W348" s="29">
        <v>17.5</v>
      </c>
      <c r="X348" s="29">
        <f t="shared" si="36"/>
        <v>17.6</v>
      </c>
      <c r="Y348" s="29">
        <v>29.7</v>
      </c>
      <c r="Z348" s="29">
        <f t="shared" si="37"/>
        <v>29.8</v>
      </c>
      <c r="AA348" s="29">
        <v>35.5</v>
      </c>
      <c r="AB348" s="29">
        <f t="shared" si="38"/>
        <v>35.51</v>
      </c>
    </row>
    <row r="349" spans="19:28" ht="15">
      <c r="S349" s="26">
        <v>392</v>
      </c>
      <c r="T349" s="30" t="s">
        <v>392</v>
      </c>
      <c r="U349" s="29">
        <v>15.8</v>
      </c>
      <c r="V349" s="29">
        <f t="shared" si="35"/>
        <v>15.9</v>
      </c>
      <c r="W349" s="29">
        <v>17.5</v>
      </c>
      <c r="X349" s="29">
        <f t="shared" si="36"/>
        <v>17.6</v>
      </c>
      <c r="Y349" s="29">
        <v>29.7</v>
      </c>
      <c r="Z349" s="29">
        <f t="shared" si="37"/>
        <v>29.8</v>
      </c>
      <c r="AA349" s="29">
        <v>35.5</v>
      </c>
      <c r="AB349" s="29">
        <f t="shared" si="38"/>
        <v>35.51</v>
      </c>
    </row>
    <row r="350" spans="19:28" ht="15">
      <c r="S350" s="26">
        <v>393</v>
      </c>
      <c r="T350" s="30" t="s">
        <v>393</v>
      </c>
      <c r="U350" s="29">
        <v>15.8</v>
      </c>
      <c r="V350" s="29">
        <f t="shared" si="35"/>
        <v>15.9</v>
      </c>
      <c r="W350" s="29">
        <v>17.5</v>
      </c>
      <c r="X350" s="29">
        <f t="shared" si="36"/>
        <v>17.6</v>
      </c>
      <c r="Y350" s="29">
        <v>29.7</v>
      </c>
      <c r="Z350" s="29">
        <f t="shared" si="37"/>
        <v>29.8</v>
      </c>
      <c r="AA350" s="29">
        <v>35.5</v>
      </c>
      <c r="AB350" s="29">
        <f t="shared" si="38"/>
        <v>35.51</v>
      </c>
    </row>
    <row r="351" spans="19:28" ht="15">
      <c r="S351" s="26">
        <v>394</v>
      </c>
      <c r="T351" s="30" t="s">
        <v>394</v>
      </c>
      <c r="U351" s="29">
        <v>15.8</v>
      </c>
      <c r="V351" s="29">
        <f t="shared" si="35"/>
        <v>15.9</v>
      </c>
      <c r="W351" s="29">
        <v>17.5</v>
      </c>
      <c r="X351" s="29">
        <f t="shared" si="36"/>
        <v>17.6</v>
      </c>
      <c r="Y351" s="29">
        <v>29.7</v>
      </c>
      <c r="Z351" s="29">
        <f t="shared" si="37"/>
        <v>29.8</v>
      </c>
      <c r="AA351" s="29">
        <v>35.5</v>
      </c>
      <c r="AB351" s="29">
        <f t="shared" si="38"/>
        <v>35.51</v>
      </c>
    </row>
    <row r="352" spans="19:28" ht="15">
      <c r="S352" s="26">
        <v>395</v>
      </c>
      <c r="T352" s="30" t="s">
        <v>395</v>
      </c>
      <c r="U352" s="29">
        <v>15.8</v>
      </c>
      <c r="V352" s="29">
        <f t="shared" si="35"/>
        <v>15.9</v>
      </c>
      <c r="W352" s="29">
        <v>17.5</v>
      </c>
      <c r="X352" s="29">
        <f t="shared" si="36"/>
        <v>17.6</v>
      </c>
      <c r="Y352" s="29">
        <v>29.7</v>
      </c>
      <c r="Z352" s="29">
        <f t="shared" si="37"/>
        <v>29.8</v>
      </c>
      <c r="AA352" s="29">
        <v>35.5</v>
      </c>
      <c r="AB352" s="29">
        <f t="shared" si="38"/>
        <v>35.51</v>
      </c>
    </row>
    <row r="353" spans="19:28" ht="15">
      <c r="S353" s="26">
        <v>396</v>
      </c>
      <c r="T353" s="30" t="s">
        <v>396</v>
      </c>
      <c r="U353" s="29">
        <v>15.8</v>
      </c>
      <c r="V353" s="29">
        <f t="shared" si="35"/>
        <v>15.9</v>
      </c>
      <c r="W353" s="29">
        <v>17.5</v>
      </c>
      <c r="X353" s="29">
        <f t="shared" si="36"/>
        <v>17.6</v>
      </c>
      <c r="Y353" s="29">
        <v>29.7</v>
      </c>
      <c r="Z353" s="29">
        <f t="shared" si="37"/>
        <v>29.8</v>
      </c>
      <c r="AA353" s="29">
        <v>35.5</v>
      </c>
      <c r="AB353" s="29">
        <f t="shared" si="38"/>
        <v>35.51</v>
      </c>
    </row>
    <row r="354" spans="19:28" ht="15">
      <c r="S354" s="26">
        <v>397</v>
      </c>
      <c r="T354" s="30" t="s">
        <v>397</v>
      </c>
      <c r="U354" s="29">
        <v>15.8</v>
      </c>
      <c r="V354" s="29">
        <f t="shared" si="35"/>
        <v>15.9</v>
      </c>
      <c r="W354" s="29">
        <v>17.5</v>
      </c>
      <c r="X354" s="29">
        <f t="shared" si="36"/>
        <v>17.6</v>
      </c>
      <c r="Y354" s="29">
        <v>29.7</v>
      </c>
      <c r="Z354" s="29">
        <f t="shared" si="37"/>
        <v>29.8</v>
      </c>
      <c r="AA354" s="29">
        <v>35.5</v>
      </c>
      <c r="AB354" s="29">
        <f t="shared" si="38"/>
        <v>35.51</v>
      </c>
    </row>
    <row r="355" spans="19:28" ht="15">
      <c r="S355" s="26">
        <v>398</v>
      </c>
      <c r="T355" s="30" t="s">
        <v>398</v>
      </c>
      <c r="U355" s="29">
        <v>15.8</v>
      </c>
      <c r="V355" s="29">
        <f t="shared" si="35"/>
        <v>15.9</v>
      </c>
      <c r="W355" s="29">
        <v>17.5</v>
      </c>
      <c r="X355" s="29">
        <f t="shared" si="36"/>
        <v>17.6</v>
      </c>
      <c r="Y355" s="29">
        <v>29.7</v>
      </c>
      <c r="Z355" s="29">
        <f t="shared" si="37"/>
        <v>29.8</v>
      </c>
      <c r="AA355" s="29">
        <v>35.5</v>
      </c>
      <c r="AB355" s="29">
        <f t="shared" si="38"/>
        <v>35.51</v>
      </c>
    </row>
    <row r="356" spans="19:28" ht="15">
      <c r="S356" s="26">
        <v>399</v>
      </c>
      <c r="T356" s="30" t="s">
        <v>399</v>
      </c>
      <c r="U356" s="29">
        <v>15.8</v>
      </c>
      <c r="V356" s="29">
        <f t="shared" si="35"/>
        <v>15.9</v>
      </c>
      <c r="W356" s="29">
        <v>17.5</v>
      </c>
      <c r="X356" s="29">
        <f t="shared" si="36"/>
        <v>17.6</v>
      </c>
      <c r="Y356" s="29">
        <v>29.7</v>
      </c>
      <c r="Z356" s="29">
        <f t="shared" si="37"/>
        <v>29.8</v>
      </c>
      <c r="AA356" s="29">
        <v>35.5</v>
      </c>
      <c r="AB356" s="29">
        <f t="shared" si="38"/>
        <v>35.51</v>
      </c>
    </row>
    <row r="357" spans="19:28" ht="15">
      <c r="S357" s="26">
        <v>400</v>
      </c>
      <c r="T357" s="30" t="s">
        <v>400</v>
      </c>
      <c r="U357" s="29">
        <v>15.8</v>
      </c>
      <c r="V357" s="29">
        <f t="shared" si="35"/>
        <v>15.9</v>
      </c>
      <c r="W357" s="29">
        <v>17.5</v>
      </c>
      <c r="X357" s="29">
        <f t="shared" si="36"/>
        <v>17.6</v>
      </c>
      <c r="Y357" s="29">
        <v>29.7</v>
      </c>
      <c r="Z357" s="29">
        <f t="shared" si="37"/>
        <v>29.8</v>
      </c>
      <c r="AA357" s="29">
        <v>35.5</v>
      </c>
      <c r="AB357" s="29">
        <f t="shared" si="38"/>
        <v>35.51</v>
      </c>
    </row>
    <row r="358" spans="19:28" ht="15">
      <c r="S358" s="26">
        <v>401</v>
      </c>
      <c r="T358" s="30" t="s">
        <v>401</v>
      </c>
      <c r="U358" s="29">
        <v>15.8</v>
      </c>
      <c r="V358" s="29">
        <f t="shared" si="35"/>
        <v>15.9</v>
      </c>
      <c r="W358" s="29">
        <v>17.5</v>
      </c>
      <c r="X358" s="29">
        <f t="shared" si="36"/>
        <v>17.6</v>
      </c>
      <c r="Y358" s="29">
        <v>29.7</v>
      </c>
      <c r="Z358" s="29">
        <f t="shared" si="37"/>
        <v>29.8</v>
      </c>
      <c r="AA358" s="29">
        <v>35.5</v>
      </c>
      <c r="AB358" s="29">
        <f t="shared" si="38"/>
        <v>35.51</v>
      </c>
    </row>
    <row r="359" spans="19:28" ht="15">
      <c r="S359" s="26">
        <v>402</v>
      </c>
      <c r="T359" s="30" t="s">
        <v>402</v>
      </c>
      <c r="U359" s="29">
        <v>15.8</v>
      </c>
      <c r="V359" s="29">
        <f t="shared" si="35"/>
        <v>15.9</v>
      </c>
      <c r="W359" s="29">
        <v>17.5</v>
      </c>
      <c r="X359" s="29">
        <f t="shared" si="36"/>
        <v>17.6</v>
      </c>
      <c r="Y359" s="29">
        <v>29.7</v>
      </c>
      <c r="Z359" s="29">
        <f t="shared" si="37"/>
        <v>29.8</v>
      </c>
      <c r="AA359" s="29">
        <v>35.5</v>
      </c>
      <c r="AB359" s="29">
        <f t="shared" si="38"/>
        <v>35.51</v>
      </c>
    </row>
    <row r="360" spans="19:28" ht="15">
      <c r="S360" s="26">
        <v>403</v>
      </c>
      <c r="T360" s="30" t="s">
        <v>403</v>
      </c>
      <c r="U360" s="29">
        <v>15.8</v>
      </c>
      <c r="V360" s="29">
        <f t="shared" si="35"/>
        <v>15.9</v>
      </c>
      <c r="W360" s="29">
        <v>17.5</v>
      </c>
      <c r="X360" s="29">
        <f t="shared" si="36"/>
        <v>17.6</v>
      </c>
      <c r="Y360" s="29">
        <v>29.7</v>
      </c>
      <c r="Z360" s="29">
        <f t="shared" si="37"/>
        <v>29.8</v>
      </c>
      <c r="AA360" s="29">
        <v>35.5</v>
      </c>
      <c r="AB360" s="29">
        <f t="shared" si="38"/>
        <v>35.51</v>
      </c>
    </row>
    <row r="361" spans="19:28" ht="15">
      <c r="S361" s="26">
        <v>404</v>
      </c>
      <c r="T361" s="30" t="s">
        <v>404</v>
      </c>
      <c r="U361" s="29">
        <v>15.8</v>
      </c>
      <c r="V361" s="29">
        <f t="shared" si="35"/>
        <v>15.9</v>
      </c>
      <c r="W361" s="29">
        <v>17.5</v>
      </c>
      <c r="X361" s="29">
        <f t="shared" si="36"/>
        <v>17.6</v>
      </c>
      <c r="Y361" s="29">
        <v>29.7</v>
      </c>
      <c r="Z361" s="29">
        <f t="shared" si="37"/>
        <v>29.8</v>
      </c>
      <c r="AA361" s="29">
        <v>35.5</v>
      </c>
      <c r="AB361" s="29">
        <f t="shared" si="38"/>
        <v>35.51</v>
      </c>
    </row>
    <row r="362" spans="19:28" ht="15">
      <c r="S362" s="26">
        <v>405</v>
      </c>
      <c r="T362" s="30" t="s">
        <v>405</v>
      </c>
      <c r="U362" s="29">
        <v>15.8</v>
      </c>
      <c r="V362" s="29">
        <f t="shared" si="35"/>
        <v>15.9</v>
      </c>
      <c r="W362" s="29">
        <v>17.5</v>
      </c>
      <c r="X362" s="29">
        <f t="shared" si="36"/>
        <v>17.6</v>
      </c>
      <c r="Y362" s="29">
        <v>29.7</v>
      </c>
      <c r="Z362" s="29">
        <f t="shared" si="37"/>
        <v>29.8</v>
      </c>
      <c r="AA362" s="29">
        <v>35.5</v>
      </c>
      <c r="AB362" s="29">
        <f t="shared" si="38"/>
        <v>35.51</v>
      </c>
    </row>
    <row r="363" spans="19:28" ht="15">
      <c r="S363" s="26">
        <v>406</v>
      </c>
      <c r="T363" s="30" t="s">
        <v>406</v>
      </c>
      <c r="U363" s="29">
        <v>15.8</v>
      </c>
      <c r="V363" s="29">
        <f t="shared" si="35"/>
        <v>15.9</v>
      </c>
      <c r="W363" s="29">
        <v>17.5</v>
      </c>
      <c r="X363" s="29">
        <f t="shared" si="36"/>
        <v>17.6</v>
      </c>
      <c r="Y363" s="29">
        <v>29.7</v>
      </c>
      <c r="Z363" s="29">
        <f t="shared" si="37"/>
        <v>29.8</v>
      </c>
      <c r="AA363" s="29">
        <v>35.5</v>
      </c>
      <c r="AB363" s="29">
        <f t="shared" si="38"/>
        <v>35.51</v>
      </c>
    </row>
    <row r="364" spans="19:28" ht="15">
      <c r="S364" s="26">
        <v>407</v>
      </c>
      <c r="T364" s="30" t="s">
        <v>407</v>
      </c>
      <c r="U364" s="29">
        <v>15.8</v>
      </c>
      <c r="V364" s="29">
        <f t="shared" si="35"/>
        <v>15.9</v>
      </c>
      <c r="W364" s="29">
        <v>17.5</v>
      </c>
      <c r="X364" s="29">
        <f t="shared" si="36"/>
        <v>17.6</v>
      </c>
      <c r="Y364" s="29">
        <v>29.7</v>
      </c>
      <c r="Z364" s="29">
        <f t="shared" si="37"/>
        <v>29.8</v>
      </c>
      <c r="AA364" s="29">
        <v>35.5</v>
      </c>
      <c r="AB364" s="29">
        <f t="shared" si="38"/>
        <v>35.51</v>
      </c>
    </row>
    <row r="365" spans="19:28" ht="15">
      <c r="S365" s="26">
        <v>408</v>
      </c>
      <c r="T365" s="30" t="s">
        <v>408</v>
      </c>
      <c r="U365" s="29">
        <v>15.8</v>
      </c>
      <c r="V365" s="29">
        <f t="shared" si="35"/>
        <v>15.9</v>
      </c>
      <c r="W365" s="29">
        <v>17.5</v>
      </c>
      <c r="X365" s="29">
        <f t="shared" si="36"/>
        <v>17.6</v>
      </c>
      <c r="Y365" s="29">
        <v>29.7</v>
      </c>
      <c r="Z365" s="29">
        <f t="shared" si="37"/>
        <v>29.8</v>
      </c>
      <c r="AA365" s="29">
        <v>35.5</v>
      </c>
      <c r="AB365" s="29">
        <f t="shared" si="38"/>
        <v>35.51</v>
      </c>
    </row>
    <row r="366" spans="19:28" ht="15">
      <c r="S366" s="26">
        <v>409</v>
      </c>
      <c r="T366" s="30" t="s">
        <v>409</v>
      </c>
      <c r="U366" s="29">
        <v>15.8</v>
      </c>
      <c r="V366" s="29">
        <f t="shared" si="35"/>
        <v>15.9</v>
      </c>
      <c r="W366" s="29">
        <v>17.5</v>
      </c>
      <c r="X366" s="29">
        <f t="shared" si="36"/>
        <v>17.6</v>
      </c>
      <c r="Y366" s="29">
        <v>29.7</v>
      </c>
      <c r="Z366" s="29">
        <f t="shared" si="37"/>
        <v>29.8</v>
      </c>
      <c r="AA366" s="29">
        <v>35.5</v>
      </c>
      <c r="AB366" s="29">
        <f t="shared" si="38"/>
        <v>35.51</v>
      </c>
    </row>
    <row r="367" spans="19:28" ht="15">
      <c r="S367" s="26">
        <v>410</v>
      </c>
      <c r="T367" s="30" t="s">
        <v>410</v>
      </c>
      <c r="U367" s="29">
        <v>15.8</v>
      </c>
      <c r="V367" s="29">
        <f t="shared" si="35"/>
        <v>15.9</v>
      </c>
      <c r="W367" s="29">
        <v>17.5</v>
      </c>
      <c r="X367" s="29">
        <f t="shared" si="36"/>
        <v>17.6</v>
      </c>
      <c r="Y367" s="29">
        <v>29.7</v>
      </c>
      <c r="Z367" s="29">
        <f t="shared" si="37"/>
        <v>29.8</v>
      </c>
      <c r="AA367" s="29">
        <v>35.5</v>
      </c>
      <c r="AB367" s="29">
        <f t="shared" si="38"/>
        <v>35.51</v>
      </c>
    </row>
    <row r="368" spans="19:28" ht="15">
      <c r="S368" s="26">
        <v>411</v>
      </c>
      <c r="T368" s="30" t="s">
        <v>411</v>
      </c>
      <c r="U368" s="29">
        <v>15.8</v>
      </c>
      <c r="V368" s="29">
        <f t="shared" si="35"/>
        <v>15.9</v>
      </c>
      <c r="W368" s="29">
        <v>17.5</v>
      </c>
      <c r="X368" s="29">
        <f t="shared" si="36"/>
        <v>17.6</v>
      </c>
      <c r="Y368" s="29">
        <v>29.7</v>
      </c>
      <c r="Z368" s="29">
        <f t="shared" si="37"/>
        <v>29.8</v>
      </c>
      <c r="AA368" s="29">
        <v>35.5</v>
      </c>
      <c r="AB368" s="29">
        <f t="shared" si="38"/>
        <v>35.51</v>
      </c>
    </row>
    <row r="369" spans="19:28" ht="15">
      <c r="S369" s="26">
        <v>412</v>
      </c>
      <c r="T369" s="30" t="s">
        <v>412</v>
      </c>
      <c r="U369" s="29">
        <v>15.8</v>
      </c>
      <c r="V369" s="29">
        <f t="shared" si="35"/>
        <v>15.9</v>
      </c>
      <c r="W369" s="29">
        <v>17.5</v>
      </c>
      <c r="X369" s="29">
        <f t="shared" si="36"/>
        <v>17.6</v>
      </c>
      <c r="Y369" s="29">
        <v>29.7</v>
      </c>
      <c r="Z369" s="29">
        <f t="shared" si="37"/>
        <v>29.8</v>
      </c>
      <c r="AA369" s="29">
        <v>35.5</v>
      </c>
      <c r="AB369" s="29">
        <f t="shared" si="38"/>
        <v>35.51</v>
      </c>
    </row>
    <row r="370" spans="19:28" ht="15">
      <c r="S370" s="26">
        <v>413</v>
      </c>
      <c r="T370" s="30" t="s">
        <v>413</v>
      </c>
      <c r="U370" s="29">
        <v>15.8</v>
      </c>
      <c r="V370" s="29">
        <f t="shared" si="35"/>
        <v>15.9</v>
      </c>
      <c r="W370" s="29">
        <v>17.5</v>
      </c>
      <c r="X370" s="29">
        <f t="shared" si="36"/>
        <v>17.6</v>
      </c>
      <c r="Y370" s="29">
        <v>29.7</v>
      </c>
      <c r="Z370" s="29">
        <f t="shared" si="37"/>
        <v>29.8</v>
      </c>
      <c r="AA370" s="29">
        <v>35.5</v>
      </c>
      <c r="AB370" s="29">
        <f t="shared" si="38"/>
        <v>35.51</v>
      </c>
    </row>
    <row r="371" spans="19:28" ht="15">
      <c r="S371" s="26">
        <v>414</v>
      </c>
      <c r="T371" s="30" t="s">
        <v>414</v>
      </c>
      <c r="U371" s="29">
        <v>15.8</v>
      </c>
      <c r="V371" s="29">
        <f t="shared" si="35"/>
        <v>15.9</v>
      </c>
      <c r="W371" s="29">
        <v>17.5</v>
      </c>
      <c r="X371" s="29">
        <f t="shared" si="36"/>
        <v>17.6</v>
      </c>
      <c r="Y371" s="29">
        <v>29.7</v>
      </c>
      <c r="Z371" s="29">
        <f t="shared" si="37"/>
        <v>29.8</v>
      </c>
      <c r="AA371" s="29">
        <v>35.5</v>
      </c>
      <c r="AB371" s="29">
        <f t="shared" si="38"/>
        <v>35.51</v>
      </c>
    </row>
    <row r="372" spans="19:28" ht="15">
      <c r="S372" s="26">
        <v>415</v>
      </c>
      <c r="T372" s="30" t="s">
        <v>415</v>
      </c>
      <c r="U372" s="29">
        <v>15.8</v>
      </c>
      <c r="V372" s="29">
        <f t="shared" si="35"/>
        <v>15.9</v>
      </c>
      <c r="W372" s="29">
        <v>17.5</v>
      </c>
      <c r="X372" s="29">
        <f t="shared" si="36"/>
        <v>17.6</v>
      </c>
      <c r="Y372" s="29">
        <v>29.7</v>
      </c>
      <c r="Z372" s="29">
        <f t="shared" si="37"/>
        <v>29.8</v>
      </c>
      <c r="AA372" s="29">
        <v>35.5</v>
      </c>
      <c r="AB372" s="29">
        <f t="shared" si="38"/>
        <v>35.51</v>
      </c>
    </row>
    <row r="373" spans="19:28" ht="15">
      <c r="S373" s="26">
        <v>416</v>
      </c>
      <c r="T373" s="30" t="s">
        <v>416</v>
      </c>
      <c r="U373" s="29">
        <v>15.8</v>
      </c>
      <c r="V373" s="29">
        <f t="shared" si="35"/>
        <v>15.9</v>
      </c>
      <c r="W373" s="29">
        <v>17.5</v>
      </c>
      <c r="X373" s="29">
        <f t="shared" si="36"/>
        <v>17.6</v>
      </c>
      <c r="Y373" s="29">
        <v>29.7</v>
      </c>
      <c r="Z373" s="29">
        <f t="shared" si="37"/>
        <v>29.8</v>
      </c>
      <c r="AA373" s="29">
        <v>35.5</v>
      </c>
      <c r="AB373" s="29">
        <f t="shared" si="38"/>
        <v>35.51</v>
      </c>
    </row>
    <row r="374" spans="19:28" ht="15">
      <c r="S374" s="26">
        <v>417</v>
      </c>
      <c r="T374" s="30" t="s">
        <v>417</v>
      </c>
      <c r="U374" s="29">
        <v>15.8</v>
      </c>
      <c r="V374" s="29">
        <f t="shared" si="35"/>
        <v>15.9</v>
      </c>
      <c r="W374" s="29">
        <v>17.5</v>
      </c>
      <c r="X374" s="29">
        <f t="shared" si="36"/>
        <v>17.6</v>
      </c>
      <c r="Y374" s="29">
        <v>29.7</v>
      </c>
      <c r="Z374" s="29">
        <f t="shared" si="37"/>
        <v>29.8</v>
      </c>
      <c r="AA374" s="29">
        <v>35.5</v>
      </c>
      <c r="AB374" s="29">
        <f t="shared" si="38"/>
        <v>35.51</v>
      </c>
    </row>
    <row r="375" spans="19:28" ht="15">
      <c r="S375" s="26">
        <v>418</v>
      </c>
      <c r="T375" s="30" t="s">
        <v>418</v>
      </c>
      <c r="U375" s="29">
        <v>15.8</v>
      </c>
      <c r="V375" s="29">
        <f t="shared" si="35"/>
        <v>15.9</v>
      </c>
      <c r="W375" s="29">
        <v>17.5</v>
      </c>
      <c r="X375" s="29">
        <f t="shared" si="36"/>
        <v>17.6</v>
      </c>
      <c r="Y375" s="29">
        <v>29.7</v>
      </c>
      <c r="Z375" s="29">
        <f t="shared" si="37"/>
        <v>29.8</v>
      </c>
      <c r="AA375" s="29">
        <v>35.5</v>
      </c>
      <c r="AB375" s="29">
        <f t="shared" si="38"/>
        <v>35.51</v>
      </c>
    </row>
    <row r="376" spans="19:28" ht="15">
      <c r="S376" s="26">
        <v>419</v>
      </c>
      <c r="T376" s="30" t="s">
        <v>419</v>
      </c>
      <c r="U376" s="29">
        <v>15.8</v>
      </c>
      <c r="V376" s="29">
        <f t="shared" si="35"/>
        <v>15.9</v>
      </c>
      <c r="W376" s="29">
        <v>17.5</v>
      </c>
      <c r="X376" s="29">
        <f t="shared" si="36"/>
        <v>17.6</v>
      </c>
      <c r="Y376" s="29">
        <v>29.7</v>
      </c>
      <c r="Z376" s="29">
        <f t="shared" si="37"/>
        <v>29.8</v>
      </c>
      <c r="AA376" s="29">
        <v>35.5</v>
      </c>
      <c r="AB376" s="29">
        <f t="shared" si="38"/>
        <v>35.51</v>
      </c>
    </row>
    <row r="377" spans="19:28" ht="15">
      <c r="S377" s="26">
        <v>420</v>
      </c>
      <c r="T377" s="30" t="s">
        <v>420</v>
      </c>
      <c r="U377" s="29">
        <v>15.8</v>
      </c>
      <c r="V377" s="29">
        <f t="shared" si="35"/>
        <v>15.9</v>
      </c>
      <c r="W377" s="29">
        <v>17.5</v>
      </c>
      <c r="X377" s="29">
        <f t="shared" si="36"/>
        <v>17.6</v>
      </c>
      <c r="Y377" s="29">
        <v>29.7</v>
      </c>
      <c r="Z377" s="29">
        <f t="shared" si="37"/>
        <v>29.8</v>
      </c>
      <c r="AA377" s="29">
        <v>35.5</v>
      </c>
      <c r="AB377" s="29">
        <f t="shared" si="38"/>
        <v>35.51</v>
      </c>
    </row>
    <row r="378" spans="19:28" ht="15">
      <c r="S378" s="26">
        <v>421</v>
      </c>
      <c r="T378" s="30" t="s">
        <v>421</v>
      </c>
      <c r="U378" s="29">
        <v>15.8</v>
      </c>
      <c r="V378" s="29">
        <f t="shared" si="35"/>
        <v>15.9</v>
      </c>
      <c r="W378" s="29">
        <v>17.5</v>
      </c>
      <c r="X378" s="29">
        <f t="shared" si="36"/>
        <v>17.6</v>
      </c>
      <c r="Y378" s="29">
        <v>29.7</v>
      </c>
      <c r="Z378" s="29">
        <f t="shared" si="37"/>
        <v>29.8</v>
      </c>
      <c r="AA378" s="29">
        <v>35.5</v>
      </c>
      <c r="AB378" s="29">
        <f t="shared" si="38"/>
        <v>35.51</v>
      </c>
    </row>
    <row r="379" spans="19:28" ht="15">
      <c r="S379" s="26">
        <v>422</v>
      </c>
      <c r="T379" s="30" t="s">
        <v>422</v>
      </c>
      <c r="U379" s="29">
        <v>15.8</v>
      </c>
      <c r="V379" s="29">
        <f t="shared" si="35"/>
        <v>15.9</v>
      </c>
      <c r="W379" s="29">
        <v>17.5</v>
      </c>
      <c r="X379" s="29">
        <f t="shared" si="36"/>
        <v>17.6</v>
      </c>
      <c r="Y379" s="29">
        <v>29.7</v>
      </c>
      <c r="Z379" s="29">
        <f t="shared" si="37"/>
        <v>29.8</v>
      </c>
      <c r="AA379" s="29">
        <v>35.5</v>
      </c>
      <c r="AB379" s="29">
        <f t="shared" si="38"/>
        <v>35.51</v>
      </c>
    </row>
    <row r="380" spans="19:28" ht="15">
      <c r="S380" s="26">
        <v>423</v>
      </c>
      <c r="T380" s="30" t="s">
        <v>423</v>
      </c>
      <c r="U380" s="29">
        <v>15.8</v>
      </c>
      <c r="V380" s="29">
        <f t="shared" si="35"/>
        <v>15.9</v>
      </c>
      <c r="W380" s="29">
        <v>17.5</v>
      </c>
      <c r="X380" s="29">
        <f t="shared" si="36"/>
        <v>17.6</v>
      </c>
      <c r="Y380" s="29">
        <v>29.7</v>
      </c>
      <c r="Z380" s="29">
        <f t="shared" si="37"/>
        <v>29.8</v>
      </c>
      <c r="AA380" s="29">
        <v>35.5</v>
      </c>
      <c r="AB380" s="29">
        <f t="shared" si="38"/>
        <v>35.51</v>
      </c>
    </row>
    <row r="381" spans="19:28" ht="15">
      <c r="S381" s="26">
        <v>424</v>
      </c>
      <c r="T381" s="30" t="s">
        <v>424</v>
      </c>
      <c r="U381" s="29">
        <v>15.8</v>
      </c>
      <c r="V381" s="29">
        <f aca="true" t="shared" si="39" ref="V381:V444">U381+0.1</f>
        <v>15.9</v>
      </c>
      <c r="W381" s="29">
        <v>17.5</v>
      </c>
      <c r="X381" s="29">
        <f aca="true" t="shared" si="40" ref="X381:X444">W381+0.1</f>
        <v>17.6</v>
      </c>
      <c r="Y381" s="29">
        <v>29.7</v>
      </c>
      <c r="Z381" s="29">
        <f aca="true" t="shared" si="41" ref="Z381:Z444">Y381+0.1</f>
        <v>29.8</v>
      </c>
      <c r="AA381" s="29">
        <v>35.5</v>
      </c>
      <c r="AB381" s="29">
        <f t="shared" si="38"/>
        <v>35.51</v>
      </c>
    </row>
    <row r="382" spans="19:28" ht="15">
      <c r="S382" s="26">
        <v>425</v>
      </c>
      <c r="T382" s="30" t="s">
        <v>425</v>
      </c>
      <c r="U382" s="29">
        <v>15.8</v>
      </c>
      <c r="V382" s="29">
        <f t="shared" si="39"/>
        <v>15.9</v>
      </c>
      <c r="W382" s="29">
        <v>17.5</v>
      </c>
      <c r="X382" s="29">
        <f t="shared" si="40"/>
        <v>17.6</v>
      </c>
      <c r="Y382" s="29">
        <v>29.7</v>
      </c>
      <c r="Z382" s="29">
        <f t="shared" si="41"/>
        <v>29.8</v>
      </c>
      <c r="AA382" s="29">
        <v>35.5</v>
      </c>
      <c r="AB382" s="29">
        <f t="shared" si="38"/>
        <v>35.51</v>
      </c>
    </row>
    <row r="383" spans="19:28" ht="15">
      <c r="S383" s="26">
        <v>426</v>
      </c>
      <c r="T383" s="30" t="s">
        <v>426</v>
      </c>
      <c r="U383" s="29">
        <v>15.8</v>
      </c>
      <c r="V383" s="29">
        <f t="shared" si="39"/>
        <v>15.9</v>
      </c>
      <c r="W383" s="29">
        <v>17.5</v>
      </c>
      <c r="X383" s="29">
        <f t="shared" si="40"/>
        <v>17.6</v>
      </c>
      <c r="Y383" s="29">
        <v>29.7</v>
      </c>
      <c r="Z383" s="29">
        <f t="shared" si="41"/>
        <v>29.8</v>
      </c>
      <c r="AA383" s="29">
        <v>35.5</v>
      </c>
      <c r="AB383" s="29">
        <f t="shared" si="38"/>
        <v>35.51</v>
      </c>
    </row>
    <row r="384" spans="19:28" ht="15">
      <c r="S384" s="26">
        <v>427</v>
      </c>
      <c r="T384" s="30" t="s">
        <v>427</v>
      </c>
      <c r="U384" s="29">
        <v>15.8</v>
      </c>
      <c r="V384" s="29">
        <f t="shared" si="39"/>
        <v>15.9</v>
      </c>
      <c r="W384" s="29">
        <v>17.5</v>
      </c>
      <c r="X384" s="29">
        <f t="shared" si="40"/>
        <v>17.6</v>
      </c>
      <c r="Y384" s="29">
        <v>29.7</v>
      </c>
      <c r="Z384" s="29">
        <f t="shared" si="41"/>
        <v>29.8</v>
      </c>
      <c r="AA384" s="29">
        <v>35.5</v>
      </c>
      <c r="AB384" s="29">
        <f t="shared" si="38"/>
        <v>35.51</v>
      </c>
    </row>
    <row r="385" spans="19:28" ht="15">
      <c r="S385" s="26">
        <v>428</v>
      </c>
      <c r="T385" s="30" t="s">
        <v>428</v>
      </c>
      <c r="U385" s="29">
        <v>15.8</v>
      </c>
      <c r="V385" s="29">
        <f t="shared" si="39"/>
        <v>15.9</v>
      </c>
      <c r="W385" s="29">
        <v>17.5</v>
      </c>
      <c r="X385" s="29">
        <f t="shared" si="40"/>
        <v>17.6</v>
      </c>
      <c r="Y385" s="29">
        <v>29.7</v>
      </c>
      <c r="Z385" s="29">
        <f t="shared" si="41"/>
        <v>29.8</v>
      </c>
      <c r="AA385" s="29">
        <v>35.5</v>
      </c>
      <c r="AB385" s="29">
        <f t="shared" si="38"/>
        <v>35.51</v>
      </c>
    </row>
    <row r="386" spans="19:28" ht="15">
      <c r="S386" s="26">
        <v>429</v>
      </c>
      <c r="T386" s="30" t="s">
        <v>429</v>
      </c>
      <c r="U386" s="29">
        <v>15.8</v>
      </c>
      <c r="V386" s="29">
        <f t="shared" si="39"/>
        <v>15.9</v>
      </c>
      <c r="W386" s="29">
        <v>17.5</v>
      </c>
      <c r="X386" s="29">
        <f t="shared" si="40"/>
        <v>17.6</v>
      </c>
      <c r="Y386" s="29">
        <v>29.7</v>
      </c>
      <c r="Z386" s="29">
        <f t="shared" si="41"/>
        <v>29.8</v>
      </c>
      <c r="AA386" s="29">
        <v>35.5</v>
      </c>
      <c r="AB386" s="29">
        <f t="shared" si="38"/>
        <v>35.51</v>
      </c>
    </row>
    <row r="387" spans="19:28" ht="15">
      <c r="S387" s="26">
        <v>430</v>
      </c>
      <c r="T387" s="30" t="s">
        <v>430</v>
      </c>
      <c r="U387" s="29">
        <v>15.8</v>
      </c>
      <c r="V387" s="29">
        <f t="shared" si="39"/>
        <v>15.9</v>
      </c>
      <c r="W387" s="29">
        <v>17.5</v>
      </c>
      <c r="X387" s="29">
        <f t="shared" si="40"/>
        <v>17.6</v>
      </c>
      <c r="Y387" s="29">
        <v>29.7</v>
      </c>
      <c r="Z387" s="29">
        <f t="shared" si="41"/>
        <v>29.8</v>
      </c>
      <c r="AA387" s="29">
        <v>35.5</v>
      </c>
      <c r="AB387" s="29">
        <f t="shared" si="38"/>
        <v>35.51</v>
      </c>
    </row>
    <row r="388" spans="19:28" ht="15">
      <c r="S388" s="26">
        <v>431</v>
      </c>
      <c r="T388" s="30" t="s">
        <v>431</v>
      </c>
      <c r="U388" s="29">
        <v>15.8</v>
      </c>
      <c r="V388" s="29">
        <f t="shared" si="39"/>
        <v>15.9</v>
      </c>
      <c r="W388" s="29">
        <v>17.5</v>
      </c>
      <c r="X388" s="29">
        <f t="shared" si="40"/>
        <v>17.6</v>
      </c>
      <c r="Y388" s="29">
        <v>29.7</v>
      </c>
      <c r="Z388" s="29">
        <f t="shared" si="41"/>
        <v>29.8</v>
      </c>
      <c r="AA388" s="29">
        <v>35.5</v>
      </c>
      <c r="AB388" s="29">
        <f t="shared" si="38"/>
        <v>35.51</v>
      </c>
    </row>
    <row r="389" spans="19:28" ht="15">
      <c r="S389" s="26">
        <v>432</v>
      </c>
      <c r="T389" s="30" t="s">
        <v>432</v>
      </c>
      <c r="U389" s="29">
        <v>15.8</v>
      </c>
      <c r="V389" s="29">
        <f t="shared" si="39"/>
        <v>15.9</v>
      </c>
      <c r="W389" s="29">
        <v>17.5</v>
      </c>
      <c r="X389" s="29">
        <f t="shared" si="40"/>
        <v>17.6</v>
      </c>
      <c r="Y389" s="29">
        <v>29.7</v>
      </c>
      <c r="Z389" s="29">
        <f t="shared" si="41"/>
        <v>29.8</v>
      </c>
      <c r="AA389" s="29">
        <v>35.5</v>
      </c>
      <c r="AB389" s="29">
        <f aca="true" t="shared" si="42" ref="AB389:AB452">AA389+0.01</f>
        <v>35.51</v>
      </c>
    </row>
    <row r="390" spans="19:28" ht="15">
      <c r="S390" s="26">
        <v>433</v>
      </c>
      <c r="T390" s="30" t="s">
        <v>433</v>
      </c>
      <c r="U390" s="29">
        <v>15.8</v>
      </c>
      <c r="V390" s="29">
        <f t="shared" si="39"/>
        <v>15.9</v>
      </c>
      <c r="W390" s="29">
        <v>17.5</v>
      </c>
      <c r="X390" s="29">
        <f t="shared" si="40"/>
        <v>17.6</v>
      </c>
      <c r="Y390" s="29">
        <v>29.7</v>
      </c>
      <c r="Z390" s="29">
        <f t="shared" si="41"/>
        <v>29.8</v>
      </c>
      <c r="AA390" s="29">
        <v>35.5</v>
      </c>
      <c r="AB390" s="29">
        <f t="shared" si="42"/>
        <v>35.51</v>
      </c>
    </row>
    <row r="391" spans="19:28" ht="15">
      <c r="S391" s="26">
        <v>434</v>
      </c>
      <c r="T391" s="30" t="s">
        <v>434</v>
      </c>
      <c r="U391" s="29">
        <v>15.8</v>
      </c>
      <c r="V391" s="29">
        <f t="shared" si="39"/>
        <v>15.9</v>
      </c>
      <c r="W391" s="29">
        <v>17.5</v>
      </c>
      <c r="X391" s="29">
        <f t="shared" si="40"/>
        <v>17.6</v>
      </c>
      <c r="Y391" s="29">
        <v>29.7</v>
      </c>
      <c r="Z391" s="29">
        <f t="shared" si="41"/>
        <v>29.8</v>
      </c>
      <c r="AA391" s="29">
        <v>35.5</v>
      </c>
      <c r="AB391" s="29">
        <f t="shared" si="42"/>
        <v>35.51</v>
      </c>
    </row>
    <row r="392" spans="19:28" ht="15">
      <c r="S392" s="26">
        <v>435</v>
      </c>
      <c r="T392" s="30" t="s">
        <v>435</v>
      </c>
      <c r="U392" s="29">
        <v>15.8</v>
      </c>
      <c r="V392" s="29">
        <f t="shared" si="39"/>
        <v>15.9</v>
      </c>
      <c r="W392" s="29">
        <v>17.5</v>
      </c>
      <c r="X392" s="29">
        <f t="shared" si="40"/>
        <v>17.6</v>
      </c>
      <c r="Y392" s="29">
        <v>29.7</v>
      </c>
      <c r="Z392" s="29">
        <f t="shared" si="41"/>
        <v>29.8</v>
      </c>
      <c r="AA392" s="29">
        <v>35.5</v>
      </c>
      <c r="AB392" s="29">
        <f t="shared" si="42"/>
        <v>35.51</v>
      </c>
    </row>
    <row r="393" spans="19:28" ht="15">
      <c r="S393" s="26">
        <v>436</v>
      </c>
      <c r="T393" s="30" t="s">
        <v>436</v>
      </c>
      <c r="U393" s="29">
        <v>15.8</v>
      </c>
      <c r="V393" s="29">
        <f t="shared" si="39"/>
        <v>15.9</v>
      </c>
      <c r="W393" s="29">
        <v>17.5</v>
      </c>
      <c r="X393" s="29">
        <f t="shared" si="40"/>
        <v>17.6</v>
      </c>
      <c r="Y393" s="29">
        <v>29.7</v>
      </c>
      <c r="Z393" s="29">
        <f t="shared" si="41"/>
        <v>29.8</v>
      </c>
      <c r="AA393" s="29">
        <v>35.5</v>
      </c>
      <c r="AB393" s="29">
        <f t="shared" si="42"/>
        <v>35.51</v>
      </c>
    </row>
    <row r="394" spans="19:28" ht="15">
      <c r="S394" s="26">
        <v>437</v>
      </c>
      <c r="T394" s="30" t="s">
        <v>437</v>
      </c>
      <c r="U394" s="29">
        <v>15.8</v>
      </c>
      <c r="V394" s="29">
        <f t="shared" si="39"/>
        <v>15.9</v>
      </c>
      <c r="W394" s="29">
        <v>17.5</v>
      </c>
      <c r="X394" s="29">
        <f t="shared" si="40"/>
        <v>17.6</v>
      </c>
      <c r="Y394" s="29">
        <v>29.7</v>
      </c>
      <c r="Z394" s="29">
        <f t="shared" si="41"/>
        <v>29.8</v>
      </c>
      <c r="AA394" s="29">
        <v>35.5</v>
      </c>
      <c r="AB394" s="29">
        <f t="shared" si="42"/>
        <v>35.51</v>
      </c>
    </row>
    <row r="395" spans="19:28" ht="15">
      <c r="S395" s="26">
        <v>438</v>
      </c>
      <c r="T395" s="30" t="s">
        <v>438</v>
      </c>
      <c r="U395" s="29">
        <v>15.8</v>
      </c>
      <c r="V395" s="29">
        <f t="shared" si="39"/>
        <v>15.9</v>
      </c>
      <c r="W395" s="29">
        <v>17.5</v>
      </c>
      <c r="X395" s="29">
        <f t="shared" si="40"/>
        <v>17.6</v>
      </c>
      <c r="Y395" s="29">
        <v>29.7</v>
      </c>
      <c r="Z395" s="29">
        <f t="shared" si="41"/>
        <v>29.8</v>
      </c>
      <c r="AA395" s="29">
        <v>35.5</v>
      </c>
      <c r="AB395" s="29">
        <f t="shared" si="42"/>
        <v>35.51</v>
      </c>
    </row>
    <row r="396" spans="19:28" ht="15">
      <c r="S396" s="26">
        <v>439</v>
      </c>
      <c r="T396" s="30" t="s">
        <v>439</v>
      </c>
      <c r="U396" s="29">
        <v>15.8</v>
      </c>
      <c r="V396" s="29">
        <f t="shared" si="39"/>
        <v>15.9</v>
      </c>
      <c r="W396" s="29">
        <v>17.5</v>
      </c>
      <c r="X396" s="29">
        <f t="shared" si="40"/>
        <v>17.6</v>
      </c>
      <c r="Y396" s="29">
        <v>29.7</v>
      </c>
      <c r="Z396" s="29">
        <f t="shared" si="41"/>
        <v>29.8</v>
      </c>
      <c r="AA396" s="29">
        <v>35.5</v>
      </c>
      <c r="AB396" s="29">
        <f t="shared" si="42"/>
        <v>35.51</v>
      </c>
    </row>
    <row r="397" spans="19:28" ht="15">
      <c r="S397" s="26">
        <v>440</v>
      </c>
      <c r="T397" s="30" t="s">
        <v>440</v>
      </c>
      <c r="U397" s="29">
        <v>15.8</v>
      </c>
      <c r="V397" s="29">
        <f t="shared" si="39"/>
        <v>15.9</v>
      </c>
      <c r="W397" s="29">
        <v>17.5</v>
      </c>
      <c r="X397" s="29">
        <f t="shared" si="40"/>
        <v>17.6</v>
      </c>
      <c r="Y397" s="29">
        <v>29.7</v>
      </c>
      <c r="Z397" s="29">
        <f t="shared" si="41"/>
        <v>29.8</v>
      </c>
      <c r="AA397" s="29">
        <v>35.5</v>
      </c>
      <c r="AB397" s="29">
        <f t="shared" si="42"/>
        <v>35.51</v>
      </c>
    </row>
    <row r="398" spans="19:28" ht="15">
      <c r="S398" s="26">
        <v>441</v>
      </c>
      <c r="T398" s="30" t="s">
        <v>441</v>
      </c>
      <c r="U398" s="29">
        <v>15.8</v>
      </c>
      <c r="V398" s="29">
        <f t="shared" si="39"/>
        <v>15.9</v>
      </c>
      <c r="W398" s="29">
        <v>17.5</v>
      </c>
      <c r="X398" s="29">
        <f t="shared" si="40"/>
        <v>17.6</v>
      </c>
      <c r="Y398" s="29">
        <v>29.7</v>
      </c>
      <c r="Z398" s="29">
        <f t="shared" si="41"/>
        <v>29.8</v>
      </c>
      <c r="AA398" s="29">
        <v>35.5</v>
      </c>
      <c r="AB398" s="29">
        <f t="shared" si="42"/>
        <v>35.51</v>
      </c>
    </row>
    <row r="399" spans="19:28" ht="15">
      <c r="S399" s="26">
        <v>442</v>
      </c>
      <c r="T399" s="30" t="s">
        <v>442</v>
      </c>
      <c r="U399" s="29">
        <v>15.8</v>
      </c>
      <c r="V399" s="29">
        <f t="shared" si="39"/>
        <v>15.9</v>
      </c>
      <c r="W399" s="29">
        <v>17.5</v>
      </c>
      <c r="X399" s="29">
        <f t="shared" si="40"/>
        <v>17.6</v>
      </c>
      <c r="Y399" s="29">
        <v>29.7</v>
      </c>
      <c r="Z399" s="29">
        <f t="shared" si="41"/>
        <v>29.8</v>
      </c>
      <c r="AA399" s="29">
        <v>35.5</v>
      </c>
      <c r="AB399" s="29">
        <f t="shared" si="42"/>
        <v>35.51</v>
      </c>
    </row>
    <row r="400" spans="19:28" ht="15">
      <c r="S400" s="26">
        <v>443</v>
      </c>
      <c r="T400" s="30" t="s">
        <v>443</v>
      </c>
      <c r="U400" s="29">
        <v>15.8</v>
      </c>
      <c r="V400" s="29">
        <f t="shared" si="39"/>
        <v>15.9</v>
      </c>
      <c r="W400" s="29">
        <v>17.5</v>
      </c>
      <c r="X400" s="29">
        <f t="shared" si="40"/>
        <v>17.6</v>
      </c>
      <c r="Y400" s="29">
        <v>29.7</v>
      </c>
      <c r="Z400" s="29">
        <f t="shared" si="41"/>
        <v>29.8</v>
      </c>
      <c r="AA400" s="29">
        <v>35.5</v>
      </c>
      <c r="AB400" s="29">
        <f t="shared" si="42"/>
        <v>35.51</v>
      </c>
    </row>
    <row r="401" spans="19:28" ht="15">
      <c r="S401" s="26">
        <v>444</v>
      </c>
      <c r="T401" s="30" t="s">
        <v>444</v>
      </c>
      <c r="U401" s="29">
        <v>15.8</v>
      </c>
      <c r="V401" s="29">
        <f t="shared" si="39"/>
        <v>15.9</v>
      </c>
      <c r="W401" s="29">
        <v>17.5</v>
      </c>
      <c r="X401" s="29">
        <f t="shared" si="40"/>
        <v>17.6</v>
      </c>
      <c r="Y401" s="29">
        <v>29.7</v>
      </c>
      <c r="Z401" s="29">
        <f t="shared" si="41"/>
        <v>29.8</v>
      </c>
      <c r="AA401" s="29">
        <v>35.5</v>
      </c>
      <c r="AB401" s="29">
        <f t="shared" si="42"/>
        <v>35.51</v>
      </c>
    </row>
    <row r="402" spans="19:28" ht="15">
      <c r="S402" s="26">
        <v>445</v>
      </c>
      <c r="T402" s="30" t="s">
        <v>445</v>
      </c>
      <c r="U402" s="29">
        <v>15.8</v>
      </c>
      <c r="V402" s="29">
        <f t="shared" si="39"/>
        <v>15.9</v>
      </c>
      <c r="W402" s="29">
        <v>17.5</v>
      </c>
      <c r="X402" s="29">
        <f t="shared" si="40"/>
        <v>17.6</v>
      </c>
      <c r="Y402" s="29">
        <v>29.7</v>
      </c>
      <c r="Z402" s="29">
        <f t="shared" si="41"/>
        <v>29.8</v>
      </c>
      <c r="AA402" s="29">
        <v>35.5</v>
      </c>
      <c r="AB402" s="29">
        <f t="shared" si="42"/>
        <v>35.51</v>
      </c>
    </row>
    <row r="403" spans="19:28" ht="15">
      <c r="S403" s="26">
        <v>446</v>
      </c>
      <c r="T403" s="30" t="s">
        <v>446</v>
      </c>
      <c r="U403" s="29">
        <v>15.8</v>
      </c>
      <c r="V403" s="29">
        <f t="shared" si="39"/>
        <v>15.9</v>
      </c>
      <c r="W403" s="29">
        <v>17.5</v>
      </c>
      <c r="X403" s="29">
        <f t="shared" si="40"/>
        <v>17.6</v>
      </c>
      <c r="Y403" s="29">
        <v>29.7</v>
      </c>
      <c r="Z403" s="29">
        <f t="shared" si="41"/>
        <v>29.8</v>
      </c>
      <c r="AA403" s="29">
        <v>35.5</v>
      </c>
      <c r="AB403" s="29">
        <f t="shared" si="42"/>
        <v>35.51</v>
      </c>
    </row>
    <row r="404" spans="19:28" ht="15">
      <c r="S404" s="26">
        <v>447</v>
      </c>
      <c r="T404" s="30" t="s">
        <v>447</v>
      </c>
      <c r="U404" s="29">
        <v>15.8</v>
      </c>
      <c r="V404" s="29">
        <f t="shared" si="39"/>
        <v>15.9</v>
      </c>
      <c r="W404" s="29">
        <v>17.5</v>
      </c>
      <c r="X404" s="29">
        <f t="shared" si="40"/>
        <v>17.6</v>
      </c>
      <c r="Y404" s="29">
        <v>29.7</v>
      </c>
      <c r="Z404" s="29">
        <f t="shared" si="41"/>
        <v>29.8</v>
      </c>
      <c r="AA404" s="29">
        <v>35.5</v>
      </c>
      <c r="AB404" s="29">
        <f t="shared" si="42"/>
        <v>35.51</v>
      </c>
    </row>
    <row r="405" spans="19:28" ht="15">
      <c r="S405" s="26">
        <v>448</v>
      </c>
      <c r="T405" s="30" t="s">
        <v>448</v>
      </c>
      <c r="U405" s="29">
        <v>15.8</v>
      </c>
      <c r="V405" s="29">
        <f t="shared" si="39"/>
        <v>15.9</v>
      </c>
      <c r="W405" s="29">
        <v>17.5</v>
      </c>
      <c r="X405" s="29">
        <f t="shared" si="40"/>
        <v>17.6</v>
      </c>
      <c r="Y405" s="29">
        <v>29.7</v>
      </c>
      <c r="Z405" s="29">
        <f t="shared" si="41"/>
        <v>29.8</v>
      </c>
      <c r="AA405" s="29">
        <v>35.5</v>
      </c>
      <c r="AB405" s="29">
        <f t="shared" si="42"/>
        <v>35.51</v>
      </c>
    </row>
    <row r="406" spans="19:28" ht="15">
      <c r="S406" s="26">
        <v>449</v>
      </c>
      <c r="T406" s="30" t="s">
        <v>449</v>
      </c>
      <c r="U406" s="29">
        <v>15.8</v>
      </c>
      <c r="V406" s="29">
        <f t="shared" si="39"/>
        <v>15.9</v>
      </c>
      <c r="W406" s="29">
        <v>17.5</v>
      </c>
      <c r="X406" s="29">
        <f t="shared" si="40"/>
        <v>17.6</v>
      </c>
      <c r="Y406" s="29">
        <v>29.7</v>
      </c>
      <c r="Z406" s="29">
        <f t="shared" si="41"/>
        <v>29.8</v>
      </c>
      <c r="AA406" s="29">
        <v>35.5</v>
      </c>
      <c r="AB406" s="29">
        <f t="shared" si="42"/>
        <v>35.51</v>
      </c>
    </row>
    <row r="407" spans="19:28" ht="15">
      <c r="S407" s="26">
        <v>450</v>
      </c>
      <c r="T407" s="30" t="s">
        <v>450</v>
      </c>
      <c r="U407" s="29">
        <v>15.8</v>
      </c>
      <c r="V407" s="29">
        <f t="shared" si="39"/>
        <v>15.9</v>
      </c>
      <c r="W407" s="29">
        <v>17.5</v>
      </c>
      <c r="X407" s="29">
        <f t="shared" si="40"/>
        <v>17.6</v>
      </c>
      <c r="Y407" s="29">
        <v>29.7</v>
      </c>
      <c r="Z407" s="29">
        <f t="shared" si="41"/>
        <v>29.8</v>
      </c>
      <c r="AA407" s="29">
        <v>35.5</v>
      </c>
      <c r="AB407" s="29">
        <f t="shared" si="42"/>
        <v>35.51</v>
      </c>
    </row>
    <row r="408" spans="19:28" ht="15">
      <c r="S408" s="26">
        <v>451</v>
      </c>
      <c r="T408" s="30" t="s">
        <v>451</v>
      </c>
      <c r="U408" s="29">
        <v>15.8</v>
      </c>
      <c r="V408" s="29">
        <f t="shared" si="39"/>
        <v>15.9</v>
      </c>
      <c r="W408" s="29">
        <v>17.5</v>
      </c>
      <c r="X408" s="29">
        <f t="shared" si="40"/>
        <v>17.6</v>
      </c>
      <c r="Y408" s="29">
        <v>29.7</v>
      </c>
      <c r="Z408" s="29">
        <f t="shared" si="41"/>
        <v>29.8</v>
      </c>
      <c r="AA408" s="29">
        <v>35.5</v>
      </c>
      <c r="AB408" s="29">
        <f t="shared" si="42"/>
        <v>35.51</v>
      </c>
    </row>
    <row r="409" spans="19:28" ht="15">
      <c r="S409" s="26">
        <v>452</v>
      </c>
      <c r="T409" s="30" t="s">
        <v>452</v>
      </c>
      <c r="U409" s="29">
        <v>15.8</v>
      </c>
      <c r="V409" s="29">
        <f t="shared" si="39"/>
        <v>15.9</v>
      </c>
      <c r="W409" s="29">
        <v>17.5</v>
      </c>
      <c r="X409" s="29">
        <f t="shared" si="40"/>
        <v>17.6</v>
      </c>
      <c r="Y409" s="29">
        <v>29.7</v>
      </c>
      <c r="Z409" s="29">
        <f t="shared" si="41"/>
        <v>29.8</v>
      </c>
      <c r="AA409" s="29">
        <v>35.5</v>
      </c>
      <c r="AB409" s="29">
        <f t="shared" si="42"/>
        <v>35.51</v>
      </c>
    </row>
    <row r="410" spans="19:28" ht="15">
      <c r="S410" s="26">
        <v>453</v>
      </c>
      <c r="T410" s="30" t="s">
        <v>453</v>
      </c>
      <c r="U410" s="29">
        <v>15.8</v>
      </c>
      <c r="V410" s="29">
        <f t="shared" si="39"/>
        <v>15.9</v>
      </c>
      <c r="W410" s="29">
        <v>17.5</v>
      </c>
      <c r="X410" s="29">
        <f t="shared" si="40"/>
        <v>17.6</v>
      </c>
      <c r="Y410" s="29">
        <v>29.7</v>
      </c>
      <c r="Z410" s="29">
        <f t="shared" si="41"/>
        <v>29.8</v>
      </c>
      <c r="AA410" s="29">
        <v>35.5</v>
      </c>
      <c r="AB410" s="29">
        <f t="shared" si="42"/>
        <v>35.51</v>
      </c>
    </row>
    <row r="411" spans="19:28" ht="15">
      <c r="S411" s="26">
        <v>454</v>
      </c>
      <c r="T411" s="30" t="s">
        <v>454</v>
      </c>
      <c r="U411" s="29">
        <v>15.8</v>
      </c>
      <c r="V411" s="29">
        <f t="shared" si="39"/>
        <v>15.9</v>
      </c>
      <c r="W411" s="29">
        <v>17.5</v>
      </c>
      <c r="X411" s="29">
        <f t="shared" si="40"/>
        <v>17.6</v>
      </c>
      <c r="Y411" s="29">
        <v>29.7</v>
      </c>
      <c r="Z411" s="29">
        <f t="shared" si="41"/>
        <v>29.8</v>
      </c>
      <c r="AA411" s="29">
        <v>35.5</v>
      </c>
      <c r="AB411" s="29">
        <f t="shared" si="42"/>
        <v>35.51</v>
      </c>
    </row>
    <row r="412" spans="19:28" ht="15">
      <c r="S412" s="26">
        <v>455</v>
      </c>
      <c r="T412" s="30" t="s">
        <v>455</v>
      </c>
      <c r="U412" s="29">
        <v>15.8</v>
      </c>
      <c r="V412" s="29">
        <f t="shared" si="39"/>
        <v>15.9</v>
      </c>
      <c r="W412" s="29">
        <v>17.5</v>
      </c>
      <c r="X412" s="29">
        <f t="shared" si="40"/>
        <v>17.6</v>
      </c>
      <c r="Y412" s="29">
        <v>29.7</v>
      </c>
      <c r="Z412" s="29">
        <f t="shared" si="41"/>
        <v>29.8</v>
      </c>
      <c r="AA412" s="29">
        <v>35.5</v>
      </c>
      <c r="AB412" s="29">
        <f t="shared" si="42"/>
        <v>35.51</v>
      </c>
    </row>
    <row r="413" spans="19:28" ht="15">
      <c r="S413" s="26">
        <v>456</v>
      </c>
      <c r="T413" s="30" t="s">
        <v>456</v>
      </c>
      <c r="U413" s="29">
        <v>15.8</v>
      </c>
      <c r="V413" s="29">
        <f t="shared" si="39"/>
        <v>15.9</v>
      </c>
      <c r="W413" s="29">
        <v>17.5</v>
      </c>
      <c r="X413" s="29">
        <f t="shared" si="40"/>
        <v>17.6</v>
      </c>
      <c r="Y413" s="29">
        <v>29.7</v>
      </c>
      <c r="Z413" s="29">
        <f t="shared" si="41"/>
        <v>29.8</v>
      </c>
      <c r="AA413" s="29">
        <v>35.5</v>
      </c>
      <c r="AB413" s="29">
        <f t="shared" si="42"/>
        <v>35.51</v>
      </c>
    </row>
    <row r="414" spans="19:28" ht="15">
      <c r="S414" s="26">
        <v>457</v>
      </c>
      <c r="T414" s="30" t="s">
        <v>457</v>
      </c>
      <c r="U414" s="29">
        <v>15.8</v>
      </c>
      <c r="V414" s="29">
        <f t="shared" si="39"/>
        <v>15.9</v>
      </c>
      <c r="W414" s="29">
        <v>17.5</v>
      </c>
      <c r="X414" s="29">
        <f t="shared" si="40"/>
        <v>17.6</v>
      </c>
      <c r="Y414" s="29">
        <v>29.7</v>
      </c>
      <c r="Z414" s="29">
        <f t="shared" si="41"/>
        <v>29.8</v>
      </c>
      <c r="AA414" s="29">
        <v>35.5</v>
      </c>
      <c r="AB414" s="29">
        <f t="shared" si="42"/>
        <v>35.51</v>
      </c>
    </row>
    <row r="415" spans="19:28" ht="15">
      <c r="S415" s="26">
        <v>458</v>
      </c>
      <c r="T415" s="30" t="s">
        <v>458</v>
      </c>
      <c r="U415" s="29">
        <v>15.8</v>
      </c>
      <c r="V415" s="29">
        <f t="shared" si="39"/>
        <v>15.9</v>
      </c>
      <c r="W415" s="29">
        <v>17.5</v>
      </c>
      <c r="X415" s="29">
        <f t="shared" si="40"/>
        <v>17.6</v>
      </c>
      <c r="Y415" s="29">
        <v>29.7</v>
      </c>
      <c r="Z415" s="29">
        <f t="shared" si="41"/>
        <v>29.8</v>
      </c>
      <c r="AA415" s="29">
        <v>35.5</v>
      </c>
      <c r="AB415" s="29">
        <f t="shared" si="42"/>
        <v>35.51</v>
      </c>
    </row>
    <row r="416" spans="19:28" ht="15">
      <c r="S416" s="26">
        <v>459</v>
      </c>
      <c r="T416" s="30" t="s">
        <v>459</v>
      </c>
      <c r="U416" s="29">
        <v>15.8</v>
      </c>
      <c r="V416" s="29">
        <f t="shared" si="39"/>
        <v>15.9</v>
      </c>
      <c r="W416" s="29">
        <v>17.5</v>
      </c>
      <c r="X416" s="29">
        <f t="shared" si="40"/>
        <v>17.6</v>
      </c>
      <c r="Y416" s="29">
        <v>29.7</v>
      </c>
      <c r="Z416" s="29">
        <f t="shared" si="41"/>
        <v>29.8</v>
      </c>
      <c r="AA416" s="29">
        <v>35.5</v>
      </c>
      <c r="AB416" s="29">
        <f t="shared" si="42"/>
        <v>35.51</v>
      </c>
    </row>
    <row r="417" spans="19:28" ht="15">
      <c r="S417" s="26">
        <v>460</v>
      </c>
      <c r="T417" s="30" t="s">
        <v>460</v>
      </c>
      <c r="U417" s="29">
        <v>15.8</v>
      </c>
      <c r="V417" s="29">
        <f t="shared" si="39"/>
        <v>15.9</v>
      </c>
      <c r="W417" s="29">
        <v>17.5</v>
      </c>
      <c r="X417" s="29">
        <f t="shared" si="40"/>
        <v>17.6</v>
      </c>
      <c r="Y417" s="29">
        <v>29.7</v>
      </c>
      <c r="Z417" s="29">
        <f t="shared" si="41"/>
        <v>29.8</v>
      </c>
      <c r="AA417" s="29">
        <v>35.5</v>
      </c>
      <c r="AB417" s="29">
        <f t="shared" si="42"/>
        <v>35.51</v>
      </c>
    </row>
    <row r="418" spans="19:28" ht="15">
      <c r="S418" s="26">
        <v>461</v>
      </c>
      <c r="T418" s="30" t="s">
        <v>461</v>
      </c>
      <c r="U418" s="29">
        <v>15.8</v>
      </c>
      <c r="V418" s="29">
        <f t="shared" si="39"/>
        <v>15.9</v>
      </c>
      <c r="W418" s="29">
        <v>17.5</v>
      </c>
      <c r="X418" s="29">
        <f t="shared" si="40"/>
        <v>17.6</v>
      </c>
      <c r="Y418" s="29">
        <v>29.7</v>
      </c>
      <c r="Z418" s="29">
        <f t="shared" si="41"/>
        <v>29.8</v>
      </c>
      <c r="AA418" s="29">
        <v>35.5</v>
      </c>
      <c r="AB418" s="29">
        <f t="shared" si="42"/>
        <v>35.51</v>
      </c>
    </row>
    <row r="419" spans="19:28" ht="15">
      <c r="S419" s="26">
        <v>462</v>
      </c>
      <c r="T419" s="30" t="s">
        <v>462</v>
      </c>
      <c r="U419" s="29">
        <v>15.8</v>
      </c>
      <c r="V419" s="29">
        <f t="shared" si="39"/>
        <v>15.9</v>
      </c>
      <c r="W419" s="29">
        <v>17.5</v>
      </c>
      <c r="X419" s="29">
        <f t="shared" si="40"/>
        <v>17.6</v>
      </c>
      <c r="Y419" s="29">
        <v>29.7</v>
      </c>
      <c r="Z419" s="29">
        <f t="shared" si="41"/>
        <v>29.8</v>
      </c>
      <c r="AA419" s="29">
        <v>35.5</v>
      </c>
      <c r="AB419" s="29">
        <f t="shared" si="42"/>
        <v>35.51</v>
      </c>
    </row>
    <row r="420" spans="19:28" ht="15">
      <c r="S420" s="26">
        <v>463</v>
      </c>
      <c r="T420" s="30" t="s">
        <v>463</v>
      </c>
      <c r="U420" s="29">
        <v>15.8</v>
      </c>
      <c r="V420" s="29">
        <f t="shared" si="39"/>
        <v>15.9</v>
      </c>
      <c r="W420" s="29">
        <v>17.5</v>
      </c>
      <c r="X420" s="29">
        <f t="shared" si="40"/>
        <v>17.6</v>
      </c>
      <c r="Y420" s="29">
        <v>29.7</v>
      </c>
      <c r="Z420" s="29">
        <f t="shared" si="41"/>
        <v>29.8</v>
      </c>
      <c r="AA420" s="29">
        <v>35.5</v>
      </c>
      <c r="AB420" s="29">
        <f t="shared" si="42"/>
        <v>35.51</v>
      </c>
    </row>
    <row r="421" spans="19:28" ht="15">
      <c r="S421" s="26">
        <v>464</v>
      </c>
      <c r="T421" s="30" t="s">
        <v>464</v>
      </c>
      <c r="U421" s="29">
        <v>15.8</v>
      </c>
      <c r="V421" s="29">
        <f t="shared" si="39"/>
        <v>15.9</v>
      </c>
      <c r="W421" s="29">
        <v>17.5</v>
      </c>
      <c r="X421" s="29">
        <f t="shared" si="40"/>
        <v>17.6</v>
      </c>
      <c r="Y421" s="29">
        <v>29.7</v>
      </c>
      <c r="Z421" s="29">
        <f t="shared" si="41"/>
        <v>29.8</v>
      </c>
      <c r="AA421" s="29">
        <v>35.5</v>
      </c>
      <c r="AB421" s="29">
        <f t="shared" si="42"/>
        <v>35.51</v>
      </c>
    </row>
    <row r="422" spans="19:28" ht="15">
      <c r="S422" s="26">
        <v>465</v>
      </c>
      <c r="T422" s="30" t="s">
        <v>465</v>
      </c>
      <c r="U422" s="29">
        <v>15.8</v>
      </c>
      <c r="V422" s="29">
        <f t="shared" si="39"/>
        <v>15.9</v>
      </c>
      <c r="W422" s="29">
        <v>17.5</v>
      </c>
      <c r="X422" s="29">
        <f t="shared" si="40"/>
        <v>17.6</v>
      </c>
      <c r="Y422" s="29">
        <v>29.7</v>
      </c>
      <c r="Z422" s="29">
        <f t="shared" si="41"/>
        <v>29.8</v>
      </c>
      <c r="AA422" s="29">
        <v>35.5</v>
      </c>
      <c r="AB422" s="29">
        <f t="shared" si="42"/>
        <v>35.51</v>
      </c>
    </row>
    <row r="423" spans="19:28" ht="15">
      <c r="S423" s="26">
        <v>466</v>
      </c>
      <c r="T423" s="30" t="s">
        <v>466</v>
      </c>
      <c r="U423" s="29">
        <v>15.8</v>
      </c>
      <c r="V423" s="29">
        <f t="shared" si="39"/>
        <v>15.9</v>
      </c>
      <c r="W423" s="29">
        <v>17.5</v>
      </c>
      <c r="X423" s="29">
        <f t="shared" si="40"/>
        <v>17.6</v>
      </c>
      <c r="Y423" s="29">
        <v>29.7</v>
      </c>
      <c r="Z423" s="29">
        <f t="shared" si="41"/>
        <v>29.8</v>
      </c>
      <c r="AA423" s="29">
        <v>35.5</v>
      </c>
      <c r="AB423" s="29">
        <f t="shared" si="42"/>
        <v>35.51</v>
      </c>
    </row>
    <row r="424" spans="19:28" ht="15">
      <c r="S424" s="26">
        <v>467</v>
      </c>
      <c r="T424" s="30" t="s">
        <v>467</v>
      </c>
      <c r="U424" s="29">
        <v>15.8</v>
      </c>
      <c r="V424" s="29">
        <f t="shared" si="39"/>
        <v>15.9</v>
      </c>
      <c r="W424" s="29">
        <v>17.5</v>
      </c>
      <c r="X424" s="29">
        <f t="shared" si="40"/>
        <v>17.6</v>
      </c>
      <c r="Y424" s="29">
        <v>29.7</v>
      </c>
      <c r="Z424" s="29">
        <f t="shared" si="41"/>
        <v>29.8</v>
      </c>
      <c r="AA424" s="29">
        <v>35.5</v>
      </c>
      <c r="AB424" s="29">
        <f t="shared" si="42"/>
        <v>35.51</v>
      </c>
    </row>
    <row r="425" spans="19:28" ht="15">
      <c r="S425" s="26">
        <v>468</v>
      </c>
      <c r="T425" s="30" t="s">
        <v>468</v>
      </c>
      <c r="U425" s="29">
        <v>15.8</v>
      </c>
      <c r="V425" s="29">
        <f t="shared" si="39"/>
        <v>15.9</v>
      </c>
      <c r="W425" s="29">
        <v>17.5</v>
      </c>
      <c r="X425" s="29">
        <f t="shared" si="40"/>
        <v>17.6</v>
      </c>
      <c r="Y425" s="29">
        <v>29.7</v>
      </c>
      <c r="Z425" s="29">
        <f t="shared" si="41"/>
        <v>29.8</v>
      </c>
      <c r="AA425" s="29">
        <v>35.5</v>
      </c>
      <c r="AB425" s="29">
        <f t="shared" si="42"/>
        <v>35.51</v>
      </c>
    </row>
    <row r="426" spans="19:28" ht="15">
      <c r="S426" s="26">
        <v>469</v>
      </c>
      <c r="T426" s="30" t="s">
        <v>469</v>
      </c>
      <c r="U426" s="29">
        <v>15.8</v>
      </c>
      <c r="V426" s="29">
        <f t="shared" si="39"/>
        <v>15.9</v>
      </c>
      <c r="W426" s="29">
        <v>17.5</v>
      </c>
      <c r="X426" s="29">
        <f t="shared" si="40"/>
        <v>17.6</v>
      </c>
      <c r="Y426" s="29">
        <v>29.7</v>
      </c>
      <c r="Z426" s="29">
        <f t="shared" si="41"/>
        <v>29.8</v>
      </c>
      <c r="AA426" s="29">
        <v>35.5</v>
      </c>
      <c r="AB426" s="29">
        <f t="shared" si="42"/>
        <v>35.51</v>
      </c>
    </row>
    <row r="427" spans="19:28" ht="15">
      <c r="S427" s="26">
        <v>470</v>
      </c>
      <c r="T427" s="30" t="s">
        <v>470</v>
      </c>
      <c r="U427" s="29">
        <v>15.8</v>
      </c>
      <c r="V427" s="29">
        <f t="shared" si="39"/>
        <v>15.9</v>
      </c>
      <c r="W427" s="29">
        <v>17.5</v>
      </c>
      <c r="X427" s="29">
        <f t="shared" si="40"/>
        <v>17.6</v>
      </c>
      <c r="Y427" s="29">
        <v>29.7</v>
      </c>
      <c r="Z427" s="29">
        <f t="shared" si="41"/>
        <v>29.8</v>
      </c>
      <c r="AA427" s="29">
        <v>35.5</v>
      </c>
      <c r="AB427" s="29">
        <f t="shared" si="42"/>
        <v>35.51</v>
      </c>
    </row>
    <row r="428" spans="19:28" ht="15">
      <c r="S428" s="26">
        <v>471</v>
      </c>
      <c r="T428" s="30" t="s">
        <v>471</v>
      </c>
      <c r="U428" s="29">
        <v>15.8</v>
      </c>
      <c r="V428" s="29">
        <f t="shared" si="39"/>
        <v>15.9</v>
      </c>
      <c r="W428" s="29">
        <v>17.5</v>
      </c>
      <c r="X428" s="29">
        <f t="shared" si="40"/>
        <v>17.6</v>
      </c>
      <c r="Y428" s="29">
        <v>29.7</v>
      </c>
      <c r="Z428" s="29">
        <f t="shared" si="41"/>
        <v>29.8</v>
      </c>
      <c r="AA428" s="29">
        <v>35.5</v>
      </c>
      <c r="AB428" s="29">
        <f t="shared" si="42"/>
        <v>35.51</v>
      </c>
    </row>
    <row r="429" spans="19:28" ht="15">
      <c r="S429" s="26">
        <v>472</v>
      </c>
      <c r="T429" s="30" t="s">
        <v>472</v>
      </c>
      <c r="U429" s="29">
        <v>15.8</v>
      </c>
      <c r="V429" s="29">
        <f t="shared" si="39"/>
        <v>15.9</v>
      </c>
      <c r="W429" s="29">
        <v>17.5</v>
      </c>
      <c r="X429" s="29">
        <f t="shared" si="40"/>
        <v>17.6</v>
      </c>
      <c r="Y429" s="29">
        <v>29.7</v>
      </c>
      <c r="Z429" s="29">
        <f t="shared" si="41"/>
        <v>29.8</v>
      </c>
      <c r="AA429" s="29">
        <v>35.5</v>
      </c>
      <c r="AB429" s="29">
        <f t="shared" si="42"/>
        <v>35.51</v>
      </c>
    </row>
    <row r="430" spans="19:28" ht="15">
      <c r="S430" s="26">
        <v>473</v>
      </c>
      <c r="T430" s="30" t="s">
        <v>473</v>
      </c>
      <c r="U430" s="29">
        <v>15.8</v>
      </c>
      <c r="V430" s="29">
        <f t="shared" si="39"/>
        <v>15.9</v>
      </c>
      <c r="W430" s="29">
        <v>17.5</v>
      </c>
      <c r="X430" s="29">
        <f t="shared" si="40"/>
        <v>17.6</v>
      </c>
      <c r="Y430" s="29">
        <v>29.7</v>
      </c>
      <c r="Z430" s="29">
        <f t="shared" si="41"/>
        <v>29.8</v>
      </c>
      <c r="AA430" s="29">
        <v>35.5</v>
      </c>
      <c r="AB430" s="29">
        <f t="shared" si="42"/>
        <v>35.51</v>
      </c>
    </row>
    <row r="431" spans="19:28" ht="15">
      <c r="S431" s="26">
        <v>474</v>
      </c>
      <c r="T431" s="30" t="s">
        <v>474</v>
      </c>
      <c r="U431" s="29">
        <v>15.8</v>
      </c>
      <c r="V431" s="29">
        <f t="shared" si="39"/>
        <v>15.9</v>
      </c>
      <c r="W431" s="29">
        <v>17.5</v>
      </c>
      <c r="X431" s="29">
        <f t="shared" si="40"/>
        <v>17.6</v>
      </c>
      <c r="Y431" s="29">
        <v>29.7</v>
      </c>
      <c r="Z431" s="29">
        <f t="shared" si="41"/>
        <v>29.8</v>
      </c>
      <c r="AA431" s="29">
        <v>35.5</v>
      </c>
      <c r="AB431" s="29">
        <f t="shared" si="42"/>
        <v>35.51</v>
      </c>
    </row>
    <row r="432" spans="19:28" ht="15">
      <c r="S432" s="26">
        <v>475</v>
      </c>
      <c r="T432" s="30" t="s">
        <v>475</v>
      </c>
      <c r="U432" s="29">
        <v>15.8</v>
      </c>
      <c r="V432" s="29">
        <f t="shared" si="39"/>
        <v>15.9</v>
      </c>
      <c r="W432" s="29">
        <v>17.5</v>
      </c>
      <c r="X432" s="29">
        <f t="shared" si="40"/>
        <v>17.6</v>
      </c>
      <c r="Y432" s="29">
        <v>29.7</v>
      </c>
      <c r="Z432" s="29">
        <f t="shared" si="41"/>
        <v>29.8</v>
      </c>
      <c r="AA432" s="29">
        <v>35.5</v>
      </c>
      <c r="AB432" s="29">
        <f t="shared" si="42"/>
        <v>35.51</v>
      </c>
    </row>
    <row r="433" spans="19:28" ht="15">
      <c r="S433" s="26">
        <v>476</v>
      </c>
      <c r="T433" s="30" t="s">
        <v>476</v>
      </c>
      <c r="U433" s="29">
        <v>15.8</v>
      </c>
      <c r="V433" s="29">
        <f t="shared" si="39"/>
        <v>15.9</v>
      </c>
      <c r="W433" s="29">
        <v>17.5</v>
      </c>
      <c r="X433" s="29">
        <f t="shared" si="40"/>
        <v>17.6</v>
      </c>
      <c r="Y433" s="29">
        <v>29.7</v>
      </c>
      <c r="Z433" s="29">
        <f t="shared" si="41"/>
        <v>29.8</v>
      </c>
      <c r="AA433" s="29">
        <v>35.5</v>
      </c>
      <c r="AB433" s="29">
        <f t="shared" si="42"/>
        <v>35.51</v>
      </c>
    </row>
    <row r="434" spans="19:28" ht="15">
      <c r="S434" s="26">
        <v>477</v>
      </c>
      <c r="T434" s="30" t="s">
        <v>477</v>
      </c>
      <c r="U434" s="29">
        <v>15.8</v>
      </c>
      <c r="V434" s="29">
        <f t="shared" si="39"/>
        <v>15.9</v>
      </c>
      <c r="W434" s="29">
        <v>17.5</v>
      </c>
      <c r="X434" s="29">
        <f t="shared" si="40"/>
        <v>17.6</v>
      </c>
      <c r="Y434" s="29">
        <v>29.7</v>
      </c>
      <c r="Z434" s="29">
        <f t="shared" si="41"/>
        <v>29.8</v>
      </c>
      <c r="AA434" s="29">
        <v>35.5</v>
      </c>
      <c r="AB434" s="29">
        <f t="shared" si="42"/>
        <v>35.51</v>
      </c>
    </row>
    <row r="435" spans="19:28" ht="15">
      <c r="S435" s="26">
        <v>478</v>
      </c>
      <c r="T435" s="30" t="s">
        <v>478</v>
      </c>
      <c r="U435" s="29">
        <v>15.8</v>
      </c>
      <c r="V435" s="29">
        <f t="shared" si="39"/>
        <v>15.9</v>
      </c>
      <c r="W435" s="29">
        <v>17.5</v>
      </c>
      <c r="X435" s="29">
        <f t="shared" si="40"/>
        <v>17.6</v>
      </c>
      <c r="Y435" s="29">
        <v>29.7</v>
      </c>
      <c r="Z435" s="29">
        <f t="shared" si="41"/>
        <v>29.8</v>
      </c>
      <c r="AA435" s="29">
        <v>35.5</v>
      </c>
      <c r="AB435" s="29">
        <f t="shared" si="42"/>
        <v>35.51</v>
      </c>
    </row>
    <row r="436" spans="19:28" ht="15">
      <c r="S436" s="26">
        <v>479</v>
      </c>
      <c r="T436" s="30" t="s">
        <v>479</v>
      </c>
      <c r="U436" s="29">
        <v>15.8</v>
      </c>
      <c r="V436" s="29">
        <f t="shared" si="39"/>
        <v>15.9</v>
      </c>
      <c r="W436" s="29">
        <v>17.5</v>
      </c>
      <c r="X436" s="29">
        <f t="shared" si="40"/>
        <v>17.6</v>
      </c>
      <c r="Y436" s="29">
        <v>29.7</v>
      </c>
      <c r="Z436" s="29">
        <f t="shared" si="41"/>
        <v>29.8</v>
      </c>
      <c r="AA436" s="29">
        <v>35.5</v>
      </c>
      <c r="AB436" s="29">
        <f t="shared" si="42"/>
        <v>35.51</v>
      </c>
    </row>
    <row r="437" spans="19:28" ht="15">
      <c r="S437" s="26">
        <v>480</v>
      </c>
      <c r="T437" s="30" t="s">
        <v>480</v>
      </c>
      <c r="U437" s="29">
        <v>15.8</v>
      </c>
      <c r="V437" s="29">
        <f t="shared" si="39"/>
        <v>15.9</v>
      </c>
      <c r="W437" s="29">
        <v>17.5</v>
      </c>
      <c r="X437" s="29">
        <f t="shared" si="40"/>
        <v>17.6</v>
      </c>
      <c r="Y437" s="29">
        <v>29.7</v>
      </c>
      <c r="Z437" s="29">
        <f t="shared" si="41"/>
        <v>29.8</v>
      </c>
      <c r="AA437" s="29">
        <v>35.5</v>
      </c>
      <c r="AB437" s="29">
        <f t="shared" si="42"/>
        <v>35.51</v>
      </c>
    </row>
    <row r="438" spans="19:28" ht="15">
      <c r="S438" s="26">
        <v>481</v>
      </c>
      <c r="T438" s="30" t="s">
        <v>481</v>
      </c>
      <c r="U438" s="29">
        <v>15.8</v>
      </c>
      <c r="V438" s="29">
        <f t="shared" si="39"/>
        <v>15.9</v>
      </c>
      <c r="W438" s="29">
        <v>17.5</v>
      </c>
      <c r="X438" s="29">
        <f t="shared" si="40"/>
        <v>17.6</v>
      </c>
      <c r="Y438" s="29">
        <v>29.7</v>
      </c>
      <c r="Z438" s="29">
        <f t="shared" si="41"/>
        <v>29.8</v>
      </c>
      <c r="AA438" s="29">
        <v>35.5</v>
      </c>
      <c r="AB438" s="29">
        <f t="shared" si="42"/>
        <v>35.51</v>
      </c>
    </row>
    <row r="439" spans="19:28" ht="15">
      <c r="S439" s="26">
        <v>482</v>
      </c>
      <c r="T439" s="30" t="s">
        <v>482</v>
      </c>
      <c r="U439" s="29">
        <v>15.8</v>
      </c>
      <c r="V439" s="29">
        <f t="shared" si="39"/>
        <v>15.9</v>
      </c>
      <c r="W439" s="29">
        <v>17.5</v>
      </c>
      <c r="X439" s="29">
        <f t="shared" si="40"/>
        <v>17.6</v>
      </c>
      <c r="Y439" s="29">
        <v>29.7</v>
      </c>
      <c r="Z439" s="29">
        <f t="shared" si="41"/>
        <v>29.8</v>
      </c>
      <c r="AA439" s="29">
        <v>35.5</v>
      </c>
      <c r="AB439" s="29">
        <f t="shared" si="42"/>
        <v>35.51</v>
      </c>
    </row>
    <row r="440" spans="19:28" ht="15">
      <c r="S440" s="26">
        <v>483</v>
      </c>
      <c r="T440" s="30" t="s">
        <v>483</v>
      </c>
      <c r="U440" s="29">
        <v>15.8</v>
      </c>
      <c r="V440" s="29">
        <f t="shared" si="39"/>
        <v>15.9</v>
      </c>
      <c r="W440" s="29">
        <v>17.5</v>
      </c>
      <c r="X440" s="29">
        <f t="shared" si="40"/>
        <v>17.6</v>
      </c>
      <c r="Y440" s="29">
        <v>29.7</v>
      </c>
      <c r="Z440" s="29">
        <f t="shared" si="41"/>
        <v>29.8</v>
      </c>
      <c r="AA440" s="29">
        <v>35.5</v>
      </c>
      <c r="AB440" s="29">
        <f t="shared" si="42"/>
        <v>35.51</v>
      </c>
    </row>
    <row r="441" spans="19:28" ht="15">
      <c r="S441" s="26">
        <v>484</v>
      </c>
      <c r="T441" s="30" t="s">
        <v>484</v>
      </c>
      <c r="U441" s="29">
        <v>15.8</v>
      </c>
      <c r="V441" s="29">
        <f t="shared" si="39"/>
        <v>15.9</v>
      </c>
      <c r="W441" s="29">
        <v>17.5</v>
      </c>
      <c r="X441" s="29">
        <f t="shared" si="40"/>
        <v>17.6</v>
      </c>
      <c r="Y441" s="29">
        <v>29.7</v>
      </c>
      <c r="Z441" s="29">
        <f t="shared" si="41"/>
        <v>29.8</v>
      </c>
      <c r="AA441" s="29">
        <v>35.5</v>
      </c>
      <c r="AB441" s="29">
        <f t="shared" si="42"/>
        <v>35.51</v>
      </c>
    </row>
    <row r="442" spans="19:28" ht="15">
      <c r="S442" s="26">
        <v>485</v>
      </c>
      <c r="T442" s="30" t="s">
        <v>485</v>
      </c>
      <c r="U442" s="29">
        <v>15.8</v>
      </c>
      <c r="V442" s="29">
        <f t="shared" si="39"/>
        <v>15.9</v>
      </c>
      <c r="W442" s="29">
        <v>17.5</v>
      </c>
      <c r="X442" s="29">
        <f t="shared" si="40"/>
        <v>17.6</v>
      </c>
      <c r="Y442" s="29">
        <v>29.7</v>
      </c>
      <c r="Z442" s="29">
        <f t="shared" si="41"/>
        <v>29.8</v>
      </c>
      <c r="AA442" s="29">
        <v>35.5</v>
      </c>
      <c r="AB442" s="29">
        <f t="shared" si="42"/>
        <v>35.51</v>
      </c>
    </row>
    <row r="443" spans="19:28" ht="15">
      <c r="S443" s="26">
        <v>486</v>
      </c>
      <c r="T443" s="30" t="s">
        <v>486</v>
      </c>
      <c r="U443" s="29">
        <v>15.8</v>
      </c>
      <c r="V443" s="29">
        <f t="shared" si="39"/>
        <v>15.9</v>
      </c>
      <c r="W443" s="29">
        <v>17.5</v>
      </c>
      <c r="X443" s="29">
        <f t="shared" si="40"/>
        <v>17.6</v>
      </c>
      <c r="Y443" s="29">
        <v>29.7</v>
      </c>
      <c r="Z443" s="29">
        <f t="shared" si="41"/>
        <v>29.8</v>
      </c>
      <c r="AA443" s="29">
        <v>35.5</v>
      </c>
      <c r="AB443" s="29">
        <f t="shared" si="42"/>
        <v>35.51</v>
      </c>
    </row>
    <row r="444" spans="19:28" ht="15">
      <c r="S444" s="26">
        <v>487</v>
      </c>
      <c r="T444" s="30" t="s">
        <v>487</v>
      </c>
      <c r="U444" s="29">
        <v>15.8</v>
      </c>
      <c r="V444" s="29">
        <f t="shared" si="39"/>
        <v>15.9</v>
      </c>
      <c r="W444" s="29">
        <v>17.5</v>
      </c>
      <c r="X444" s="29">
        <f t="shared" si="40"/>
        <v>17.6</v>
      </c>
      <c r="Y444" s="29">
        <v>29.7</v>
      </c>
      <c r="Z444" s="29">
        <f t="shared" si="41"/>
        <v>29.8</v>
      </c>
      <c r="AA444" s="29">
        <v>35.5</v>
      </c>
      <c r="AB444" s="29">
        <f t="shared" si="42"/>
        <v>35.51</v>
      </c>
    </row>
    <row r="445" spans="19:28" ht="15">
      <c r="S445" s="26">
        <v>488</v>
      </c>
      <c r="T445" s="30" t="s">
        <v>488</v>
      </c>
      <c r="U445" s="29">
        <v>15.8</v>
      </c>
      <c r="V445" s="29">
        <f aca="true" t="shared" si="43" ref="V445:V508">U445+0.1</f>
        <v>15.9</v>
      </c>
      <c r="W445" s="29">
        <v>17.5</v>
      </c>
      <c r="X445" s="29">
        <f aca="true" t="shared" si="44" ref="X445:X508">W445+0.1</f>
        <v>17.6</v>
      </c>
      <c r="Y445" s="29">
        <v>29.7</v>
      </c>
      <c r="Z445" s="29">
        <f aca="true" t="shared" si="45" ref="Z445:Z508">Y445+0.1</f>
        <v>29.8</v>
      </c>
      <c r="AA445" s="29">
        <v>35.5</v>
      </c>
      <c r="AB445" s="29">
        <f t="shared" si="42"/>
        <v>35.51</v>
      </c>
    </row>
    <row r="446" spans="19:28" ht="15">
      <c r="S446" s="26">
        <v>489</v>
      </c>
      <c r="T446" s="30" t="s">
        <v>489</v>
      </c>
      <c r="U446" s="29">
        <v>15.8</v>
      </c>
      <c r="V446" s="29">
        <f t="shared" si="43"/>
        <v>15.9</v>
      </c>
      <c r="W446" s="29">
        <v>17.5</v>
      </c>
      <c r="X446" s="29">
        <f t="shared" si="44"/>
        <v>17.6</v>
      </c>
      <c r="Y446" s="29">
        <v>29.7</v>
      </c>
      <c r="Z446" s="29">
        <f t="shared" si="45"/>
        <v>29.8</v>
      </c>
      <c r="AA446" s="29">
        <v>35.5</v>
      </c>
      <c r="AB446" s="29">
        <f t="shared" si="42"/>
        <v>35.51</v>
      </c>
    </row>
    <row r="447" spans="19:28" ht="15">
      <c r="S447" s="26">
        <v>490</v>
      </c>
      <c r="T447" s="30" t="s">
        <v>490</v>
      </c>
      <c r="U447" s="29">
        <v>15.8</v>
      </c>
      <c r="V447" s="29">
        <f t="shared" si="43"/>
        <v>15.9</v>
      </c>
      <c r="W447" s="29">
        <v>17.5</v>
      </c>
      <c r="X447" s="29">
        <f t="shared" si="44"/>
        <v>17.6</v>
      </c>
      <c r="Y447" s="29">
        <v>29.7</v>
      </c>
      <c r="Z447" s="29">
        <f t="shared" si="45"/>
        <v>29.8</v>
      </c>
      <c r="AA447" s="29">
        <v>35.5</v>
      </c>
      <c r="AB447" s="29">
        <f t="shared" si="42"/>
        <v>35.51</v>
      </c>
    </row>
    <row r="448" spans="19:28" ht="15">
      <c r="S448" s="26">
        <v>491</v>
      </c>
      <c r="T448" s="30" t="s">
        <v>491</v>
      </c>
      <c r="U448" s="29">
        <v>15.8</v>
      </c>
      <c r="V448" s="29">
        <f t="shared" si="43"/>
        <v>15.9</v>
      </c>
      <c r="W448" s="29">
        <v>17.5</v>
      </c>
      <c r="X448" s="29">
        <f t="shared" si="44"/>
        <v>17.6</v>
      </c>
      <c r="Y448" s="29">
        <v>29.7</v>
      </c>
      <c r="Z448" s="29">
        <f t="shared" si="45"/>
        <v>29.8</v>
      </c>
      <c r="AA448" s="29">
        <v>35.5</v>
      </c>
      <c r="AB448" s="29">
        <f t="shared" si="42"/>
        <v>35.51</v>
      </c>
    </row>
    <row r="449" spans="19:28" ht="15">
      <c r="S449" s="26">
        <v>492</v>
      </c>
      <c r="T449" s="30" t="s">
        <v>492</v>
      </c>
      <c r="U449" s="29">
        <v>15.8</v>
      </c>
      <c r="V449" s="29">
        <f t="shared" si="43"/>
        <v>15.9</v>
      </c>
      <c r="W449" s="29">
        <v>17.5</v>
      </c>
      <c r="X449" s="29">
        <f t="shared" si="44"/>
        <v>17.6</v>
      </c>
      <c r="Y449" s="29">
        <v>29.7</v>
      </c>
      <c r="Z449" s="29">
        <f t="shared" si="45"/>
        <v>29.8</v>
      </c>
      <c r="AA449" s="29">
        <v>35.5</v>
      </c>
      <c r="AB449" s="29">
        <f t="shared" si="42"/>
        <v>35.51</v>
      </c>
    </row>
    <row r="450" spans="19:28" ht="15">
      <c r="S450" s="26">
        <v>493</v>
      </c>
      <c r="T450" s="30" t="s">
        <v>493</v>
      </c>
      <c r="U450" s="29">
        <v>15.8</v>
      </c>
      <c r="V450" s="29">
        <f t="shared" si="43"/>
        <v>15.9</v>
      </c>
      <c r="W450" s="29">
        <v>17.5</v>
      </c>
      <c r="X450" s="29">
        <f t="shared" si="44"/>
        <v>17.6</v>
      </c>
      <c r="Y450" s="29">
        <v>29.7</v>
      </c>
      <c r="Z450" s="29">
        <f t="shared" si="45"/>
        <v>29.8</v>
      </c>
      <c r="AA450" s="29">
        <v>35.5</v>
      </c>
      <c r="AB450" s="29">
        <f t="shared" si="42"/>
        <v>35.51</v>
      </c>
    </row>
    <row r="451" spans="19:28" ht="15">
      <c r="S451" s="26">
        <v>494</v>
      </c>
      <c r="T451" s="30" t="s">
        <v>494</v>
      </c>
      <c r="U451" s="29">
        <v>15.8</v>
      </c>
      <c r="V451" s="29">
        <f t="shared" si="43"/>
        <v>15.9</v>
      </c>
      <c r="W451" s="29">
        <v>17.5</v>
      </c>
      <c r="X451" s="29">
        <f t="shared" si="44"/>
        <v>17.6</v>
      </c>
      <c r="Y451" s="29">
        <v>29.7</v>
      </c>
      <c r="Z451" s="29">
        <f t="shared" si="45"/>
        <v>29.8</v>
      </c>
      <c r="AA451" s="29">
        <v>35.5</v>
      </c>
      <c r="AB451" s="29">
        <f t="shared" si="42"/>
        <v>35.51</v>
      </c>
    </row>
    <row r="452" spans="19:28" ht="15">
      <c r="S452" s="26">
        <v>495</v>
      </c>
      <c r="T452" s="30" t="s">
        <v>495</v>
      </c>
      <c r="U452" s="29">
        <v>15.8</v>
      </c>
      <c r="V452" s="29">
        <f t="shared" si="43"/>
        <v>15.9</v>
      </c>
      <c r="W452" s="29">
        <v>17.5</v>
      </c>
      <c r="X452" s="29">
        <f t="shared" si="44"/>
        <v>17.6</v>
      </c>
      <c r="Y452" s="29">
        <v>29.7</v>
      </c>
      <c r="Z452" s="29">
        <f t="shared" si="45"/>
        <v>29.8</v>
      </c>
      <c r="AA452" s="29">
        <v>35.5</v>
      </c>
      <c r="AB452" s="29">
        <f t="shared" si="42"/>
        <v>35.51</v>
      </c>
    </row>
    <row r="453" spans="19:28" ht="15">
      <c r="S453" s="26">
        <v>496</v>
      </c>
      <c r="T453" s="30" t="s">
        <v>496</v>
      </c>
      <c r="U453" s="29">
        <v>15.8</v>
      </c>
      <c r="V453" s="29">
        <f t="shared" si="43"/>
        <v>15.9</v>
      </c>
      <c r="W453" s="29">
        <v>17.5</v>
      </c>
      <c r="X453" s="29">
        <f t="shared" si="44"/>
        <v>17.6</v>
      </c>
      <c r="Y453" s="29">
        <v>29.7</v>
      </c>
      <c r="Z453" s="29">
        <f t="shared" si="45"/>
        <v>29.8</v>
      </c>
      <c r="AA453" s="29">
        <v>35.5</v>
      </c>
      <c r="AB453" s="29">
        <f aca="true" t="shared" si="46" ref="AB453:AB516">AA453+0.01</f>
        <v>35.51</v>
      </c>
    </row>
    <row r="454" spans="19:28" ht="15">
      <c r="S454" s="26">
        <v>497</v>
      </c>
      <c r="T454" s="30" t="s">
        <v>497</v>
      </c>
      <c r="U454" s="29">
        <v>15.8</v>
      </c>
      <c r="V454" s="29">
        <f t="shared" si="43"/>
        <v>15.9</v>
      </c>
      <c r="W454" s="29">
        <v>17.5</v>
      </c>
      <c r="X454" s="29">
        <f t="shared" si="44"/>
        <v>17.6</v>
      </c>
      <c r="Y454" s="29">
        <v>29.7</v>
      </c>
      <c r="Z454" s="29">
        <f t="shared" si="45"/>
        <v>29.8</v>
      </c>
      <c r="AA454" s="29">
        <v>35.5</v>
      </c>
      <c r="AB454" s="29">
        <f t="shared" si="46"/>
        <v>35.51</v>
      </c>
    </row>
    <row r="455" spans="19:28" ht="15">
      <c r="S455" s="26">
        <v>498</v>
      </c>
      <c r="T455" s="30" t="s">
        <v>498</v>
      </c>
      <c r="U455" s="29">
        <v>15.8</v>
      </c>
      <c r="V455" s="29">
        <f t="shared" si="43"/>
        <v>15.9</v>
      </c>
      <c r="W455" s="29">
        <v>17.5</v>
      </c>
      <c r="X455" s="29">
        <f t="shared" si="44"/>
        <v>17.6</v>
      </c>
      <c r="Y455" s="29">
        <v>29.7</v>
      </c>
      <c r="Z455" s="29">
        <f t="shared" si="45"/>
        <v>29.8</v>
      </c>
      <c r="AA455" s="29">
        <v>35.5</v>
      </c>
      <c r="AB455" s="29">
        <f t="shared" si="46"/>
        <v>35.51</v>
      </c>
    </row>
    <row r="456" spans="19:28" ht="15">
      <c r="S456" s="26">
        <v>499</v>
      </c>
      <c r="T456" s="30" t="s">
        <v>499</v>
      </c>
      <c r="U456" s="29">
        <v>15.8</v>
      </c>
      <c r="V456" s="29">
        <f t="shared" si="43"/>
        <v>15.9</v>
      </c>
      <c r="W456" s="29">
        <v>17.5</v>
      </c>
      <c r="X456" s="29">
        <f t="shared" si="44"/>
        <v>17.6</v>
      </c>
      <c r="Y456" s="29">
        <v>29.7</v>
      </c>
      <c r="Z456" s="29">
        <f t="shared" si="45"/>
        <v>29.8</v>
      </c>
      <c r="AA456" s="29">
        <v>35.5</v>
      </c>
      <c r="AB456" s="29">
        <f t="shared" si="46"/>
        <v>35.51</v>
      </c>
    </row>
    <row r="457" spans="19:28" ht="15">
      <c r="S457" s="26">
        <v>500</v>
      </c>
      <c r="T457" s="30" t="s">
        <v>500</v>
      </c>
      <c r="U457" s="29">
        <v>15.8</v>
      </c>
      <c r="V457" s="29">
        <f t="shared" si="43"/>
        <v>15.9</v>
      </c>
      <c r="W457" s="29">
        <v>17.5</v>
      </c>
      <c r="X457" s="29">
        <f t="shared" si="44"/>
        <v>17.6</v>
      </c>
      <c r="Y457" s="29">
        <v>29.7</v>
      </c>
      <c r="Z457" s="29">
        <f t="shared" si="45"/>
        <v>29.8</v>
      </c>
      <c r="AA457" s="29">
        <v>35.5</v>
      </c>
      <c r="AB457" s="29">
        <f t="shared" si="46"/>
        <v>35.51</v>
      </c>
    </row>
    <row r="458" spans="19:28" ht="15">
      <c r="S458" s="26">
        <v>501</v>
      </c>
      <c r="T458" s="30" t="s">
        <v>501</v>
      </c>
      <c r="U458" s="29">
        <v>15.8</v>
      </c>
      <c r="V458" s="29">
        <f t="shared" si="43"/>
        <v>15.9</v>
      </c>
      <c r="W458" s="29">
        <v>17.5</v>
      </c>
      <c r="X458" s="29">
        <f t="shared" si="44"/>
        <v>17.6</v>
      </c>
      <c r="Y458" s="29">
        <v>29.7</v>
      </c>
      <c r="Z458" s="29">
        <f t="shared" si="45"/>
        <v>29.8</v>
      </c>
      <c r="AA458" s="29">
        <v>35.5</v>
      </c>
      <c r="AB458" s="29">
        <f t="shared" si="46"/>
        <v>35.51</v>
      </c>
    </row>
    <row r="459" spans="19:28" ht="15">
      <c r="S459" s="26">
        <v>502</v>
      </c>
      <c r="T459" s="30" t="s">
        <v>502</v>
      </c>
      <c r="U459" s="29">
        <v>15.8</v>
      </c>
      <c r="V459" s="29">
        <f t="shared" si="43"/>
        <v>15.9</v>
      </c>
      <c r="W459" s="29">
        <v>17.5</v>
      </c>
      <c r="X459" s="29">
        <f t="shared" si="44"/>
        <v>17.6</v>
      </c>
      <c r="Y459" s="29">
        <v>29.7</v>
      </c>
      <c r="Z459" s="29">
        <f t="shared" si="45"/>
        <v>29.8</v>
      </c>
      <c r="AA459" s="29">
        <v>35.5</v>
      </c>
      <c r="AB459" s="29">
        <f t="shared" si="46"/>
        <v>35.51</v>
      </c>
    </row>
    <row r="460" spans="19:28" ht="15">
      <c r="S460" s="26">
        <v>503</v>
      </c>
      <c r="T460" s="30" t="s">
        <v>503</v>
      </c>
      <c r="U460" s="29">
        <v>15.8</v>
      </c>
      <c r="V460" s="29">
        <f t="shared" si="43"/>
        <v>15.9</v>
      </c>
      <c r="W460" s="29">
        <v>17.5</v>
      </c>
      <c r="X460" s="29">
        <f t="shared" si="44"/>
        <v>17.6</v>
      </c>
      <c r="Y460" s="29">
        <v>29.7</v>
      </c>
      <c r="Z460" s="29">
        <f t="shared" si="45"/>
        <v>29.8</v>
      </c>
      <c r="AA460" s="29">
        <v>35.5</v>
      </c>
      <c r="AB460" s="29">
        <f t="shared" si="46"/>
        <v>35.51</v>
      </c>
    </row>
    <row r="461" spans="19:28" ht="15">
      <c r="S461" s="26">
        <v>504</v>
      </c>
      <c r="T461" s="30" t="s">
        <v>504</v>
      </c>
      <c r="U461" s="29">
        <v>15.8</v>
      </c>
      <c r="V461" s="29">
        <f t="shared" si="43"/>
        <v>15.9</v>
      </c>
      <c r="W461" s="29">
        <v>17.5</v>
      </c>
      <c r="X461" s="29">
        <f t="shared" si="44"/>
        <v>17.6</v>
      </c>
      <c r="Y461" s="29">
        <v>29.7</v>
      </c>
      <c r="Z461" s="29">
        <f t="shared" si="45"/>
        <v>29.8</v>
      </c>
      <c r="AA461" s="29">
        <v>35.5</v>
      </c>
      <c r="AB461" s="29">
        <f t="shared" si="46"/>
        <v>35.51</v>
      </c>
    </row>
    <row r="462" spans="19:28" ht="15">
      <c r="S462" s="26">
        <v>505</v>
      </c>
      <c r="T462" s="30" t="s">
        <v>505</v>
      </c>
      <c r="U462" s="29">
        <v>15.8</v>
      </c>
      <c r="V462" s="29">
        <f t="shared" si="43"/>
        <v>15.9</v>
      </c>
      <c r="W462" s="29">
        <v>17.5</v>
      </c>
      <c r="X462" s="29">
        <f t="shared" si="44"/>
        <v>17.6</v>
      </c>
      <c r="Y462" s="29">
        <v>29.7</v>
      </c>
      <c r="Z462" s="29">
        <f t="shared" si="45"/>
        <v>29.8</v>
      </c>
      <c r="AA462" s="29">
        <v>35.5</v>
      </c>
      <c r="AB462" s="29">
        <f t="shared" si="46"/>
        <v>35.51</v>
      </c>
    </row>
    <row r="463" spans="19:28" ht="15">
      <c r="S463" s="26">
        <v>506</v>
      </c>
      <c r="T463" s="30" t="s">
        <v>506</v>
      </c>
      <c r="U463" s="29">
        <v>15.8</v>
      </c>
      <c r="V463" s="29">
        <f t="shared" si="43"/>
        <v>15.9</v>
      </c>
      <c r="W463" s="29">
        <v>17.5</v>
      </c>
      <c r="X463" s="29">
        <f t="shared" si="44"/>
        <v>17.6</v>
      </c>
      <c r="Y463" s="29">
        <v>29.7</v>
      </c>
      <c r="Z463" s="29">
        <f t="shared" si="45"/>
        <v>29.8</v>
      </c>
      <c r="AA463" s="29">
        <v>35.5</v>
      </c>
      <c r="AB463" s="29">
        <f t="shared" si="46"/>
        <v>35.51</v>
      </c>
    </row>
    <row r="464" spans="19:28" ht="15">
      <c r="S464" s="26">
        <v>507</v>
      </c>
      <c r="T464" s="30" t="s">
        <v>507</v>
      </c>
      <c r="U464" s="29">
        <v>15.8</v>
      </c>
      <c r="V464" s="29">
        <f t="shared" si="43"/>
        <v>15.9</v>
      </c>
      <c r="W464" s="29">
        <v>17.5</v>
      </c>
      <c r="X464" s="29">
        <f t="shared" si="44"/>
        <v>17.6</v>
      </c>
      <c r="Y464" s="29">
        <v>29.7</v>
      </c>
      <c r="Z464" s="29">
        <f t="shared" si="45"/>
        <v>29.8</v>
      </c>
      <c r="AA464" s="29">
        <v>35.5</v>
      </c>
      <c r="AB464" s="29">
        <f t="shared" si="46"/>
        <v>35.51</v>
      </c>
    </row>
    <row r="465" spans="19:28" ht="15">
      <c r="S465" s="26">
        <v>508</v>
      </c>
      <c r="T465" s="30" t="s">
        <v>508</v>
      </c>
      <c r="U465" s="29">
        <v>15.8</v>
      </c>
      <c r="V465" s="29">
        <f t="shared" si="43"/>
        <v>15.9</v>
      </c>
      <c r="W465" s="29">
        <v>17.5</v>
      </c>
      <c r="X465" s="29">
        <f t="shared" si="44"/>
        <v>17.6</v>
      </c>
      <c r="Y465" s="29">
        <v>29.7</v>
      </c>
      <c r="Z465" s="29">
        <f t="shared" si="45"/>
        <v>29.8</v>
      </c>
      <c r="AA465" s="29">
        <v>35.5</v>
      </c>
      <c r="AB465" s="29">
        <f t="shared" si="46"/>
        <v>35.51</v>
      </c>
    </row>
    <row r="466" spans="19:28" ht="15">
      <c r="S466" s="26">
        <v>509</v>
      </c>
      <c r="T466" s="30" t="s">
        <v>509</v>
      </c>
      <c r="U466" s="29">
        <v>15.8</v>
      </c>
      <c r="V466" s="29">
        <f t="shared" si="43"/>
        <v>15.9</v>
      </c>
      <c r="W466" s="29">
        <v>17.5</v>
      </c>
      <c r="X466" s="29">
        <f t="shared" si="44"/>
        <v>17.6</v>
      </c>
      <c r="Y466" s="29">
        <v>29.7</v>
      </c>
      <c r="Z466" s="29">
        <f t="shared" si="45"/>
        <v>29.8</v>
      </c>
      <c r="AA466" s="29">
        <v>35.5</v>
      </c>
      <c r="AB466" s="29">
        <f t="shared" si="46"/>
        <v>35.51</v>
      </c>
    </row>
    <row r="467" spans="19:28" ht="15">
      <c r="S467" s="26">
        <v>510</v>
      </c>
      <c r="T467" s="30" t="s">
        <v>510</v>
      </c>
      <c r="U467" s="29">
        <v>15.8</v>
      </c>
      <c r="V467" s="29">
        <f t="shared" si="43"/>
        <v>15.9</v>
      </c>
      <c r="W467" s="29">
        <v>17.5</v>
      </c>
      <c r="X467" s="29">
        <f t="shared" si="44"/>
        <v>17.6</v>
      </c>
      <c r="Y467" s="29">
        <v>29.7</v>
      </c>
      <c r="Z467" s="29">
        <f t="shared" si="45"/>
        <v>29.8</v>
      </c>
      <c r="AA467" s="29">
        <v>35.5</v>
      </c>
      <c r="AB467" s="29">
        <f t="shared" si="46"/>
        <v>35.51</v>
      </c>
    </row>
    <row r="468" spans="19:28" ht="15">
      <c r="S468" s="26">
        <v>511</v>
      </c>
      <c r="T468" s="30" t="s">
        <v>511</v>
      </c>
      <c r="U468" s="29">
        <v>15.8</v>
      </c>
      <c r="V468" s="29">
        <f t="shared" si="43"/>
        <v>15.9</v>
      </c>
      <c r="W468" s="29">
        <v>17.5</v>
      </c>
      <c r="X468" s="29">
        <f t="shared" si="44"/>
        <v>17.6</v>
      </c>
      <c r="Y468" s="29">
        <v>29.7</v>
      </c>
      <c r="Z468" s="29">
        <f t="shared" si="45"/>
        <v>29.8</v>
      </c>
      <c r="AA468" s="29">
        <v>35.5</v>
      </c>
      <c r="AB468" s="29">
        <f t="shared" si="46"/>
        <v>35.51</v>
      </c>
    </row>
    <row r="469" spans="19:28" ht="15">
      <c r="S469" s="26">
        <v>512</v>
      </c>
      <c r="T469" s="30" t="s">
        <v>512</v>
      </c>
      <c r="U469" s="29">
        <v>15.8</v>
      </c>
      <c r="V469" s="29">
        <f t="shared" si="43"/>
        <v>15.9</v>
      </c>
      <c r="W469" s="29">
        <v>17.5</v>
      </c>
      <c r="X469" s="29">
        <f t="shared" si="44"/>
        <v>17.6</v>
      </c>
      <c r="Y469" s="29">
        <v>29.7</v>
      </c>
      <c r="Z469" s="29">
        <f t="shared" si="45"/>
        <v>29.8</v>
      </c>
      <c r="AA469" s="29">
        <v>35.5</v>
      </c>
      <c r="AB469" s="29">
        <f t="shared" si="46"/>
        <v>35.51</v>
      </c>
    </row>
    <row r="470" spans="19:28" ht="15">
      <c r="S470" s="26">
        <v>513</v>
      </c>
      <c r="T470" s="30" t="s">
        <v>513</v>
      </c>
      <c r="U470" s="29">
        <v>15.8</v>
      </c>
      <c r="V470" s="29">
        <f t="shared" si="43"/>
        <v>15.9</v>
      </c>
      <c r="W470" s="29">
        <v>17.5</v>
      </c>
      <c r="X470" s="29">
        <f t="shared" si="44"/>
        <v>17.6</v>
      </c>
      <c r="Y470" s="29">
        <v>29.7</v>
      </c>
      <c r="Z470" s="29">
        <f t="shared" si="45"/>
        <v>29.8</v>
      </c>
      <c r="AA470" s="29">
        <v>35.5</v>
      </c>
      <c r="AB470" s="29">
        <f t="shared" si="46"/>
        <v>35.51</v>
      </c>
    </row>
    <row r="471" spans="19:28" ht="15">
      <c r="S471" s="26">
        <v>514</v>
      </c>
      <c r="T471" s="30" t="s">
        <v>514</v>
      </c>
      <c r="U471" s="29">
        <v>15.8</v>
      </c>
      <c r="V471" s="29">
        <f t="shared" si="43"/>
        <v>15.9</v>
      </c>
      <c r="W471" s="29">
        <v>17.5</v>
      </c>
      <c r="X471" s="29">
        <f t="shared" si="44"/>
        <v>17.6</v>
      </c>
      <c r="Y471" s="29">
        <v>29.7</v>
      </c>
      <c r="Z471" s="29">
        <f t="shared" si="45"/>
        <v>29.8</v>
      </c>
      <c r="AA471" s="29">
        <v>35.5</v>
      </c>
      <c r="AB471" s="29">
        <f t="shared" si="46"/>
        <v>35.51</v>
      </c>
    </row>
    <row r="472" spans="19:28" ht="15">
      <c r="S472" s="26">
        <v>515</v>
      </c>
      <c r="T472" s="30" t="s">
        <v>515</v>
      </c>
      <c r="U472" s="29">
        <v>15.8</v>
      </c>
      <c r="V472" s="29">
        <f t="shared" si="43"/>
        <v>15.9</v>
      </c>
      <c r="W472" s="29">
        <v>17.5</v>
      </c>
      <c r="X472" s="29">
        <f t="shared" si="44"/>
        <v>17.6</v>
      </c>
      <c r="Y472" s="29">
        <v>29.7</v>
      </c>
      <c r="Z472" s="29">
        <f t="shared" si="45"/>
        <v>29.8</v>
      </c>
      <c r="AA472" s="29">
        <v>35.5</v>
      </c>
      <c r="AB472" s="29">
        <f t="shared" si="46"/>
        <v>35.51</v>
      </c>
    </row>
    <row r="473" spans="19:28" ht="15">
      <c r="S473" s="26">
        <v>516</v>
      </c>
      <c r="T473" s="30" t="s">
        <v>516</v>
      </c>
      <c r="U473" s="29">
        <v>15.8</v>
      </c>
      <c r="V473" s="29">
        <f t="shared" si="43"/>
        <v>15.9</v>
      </c>
      <c r="W473" s="29">
        <v>17.5</v>
      </c>
      <c r="X473" s="29">
        <f t="shared" si="44"/>
        <v>17.6</v>
      </c>
      <c r="Y473" s="29">
        <v>29.7</v>
      </c>
      <c r="Z473" s="29">
        <f t="shared" si="45"/>
        <v>29.8</v>
      </c>
      <c r="AA473" s="29">
        <v>35.5</v>
      </c>
      <c r="AB473" s="29">
        <f t="shared" si="46"/>
        <v>35.51</v>
      </c>
    </row>
    <row r="474" spans="19:28" ht="15">
      <c r="S474" s="26">
        <v>517</v>
      </c>
      <c r="T474" s="30" t="s">
        <v>517</v>
      </c>
      <c r="U474" s="29">
        <v>15.8</v>
      </c>
      <c r="V474" s="29">
        <f t="shared" si="43"/>
        <v>15.9</v>
      </c>
      <c r="W474" s="29">
        <v>17.5</v>
      </c>
      <c r="X474" s="29">
        <f t="shared" si="44"/>
        <v>17.6</v>
      </c>
      <c r="Y474" s="29">
        <v>29.7</v>
      </c>
      <c r="Z474" s="29">
        <f t="shared" si="45"/>
        <v>29.8</v>
      </c>
      <c r="AA474" s="29">
        <v>35.5</v>
      </c>
      <c r="AB474" s="29">
        <f t="shared" si="46"/>
        <v>35.51</v>
      </c>
    </row>
    <row r="475" spans="19:28" ht="15">
      <c r="S475" s="26">
        <v>518</v>
      </c>
      <c r="T475" s="30" t="s">
        <v>518</v>
      </c>
      <c r="U475" s="29">
        <v>15.8</v>
      </c>
      <c r="V475" s="29">
        <f t="shared" si="43"/>
        <v>15.9</v>
      </c>
      <c r="W475" s="29">
        <v>17.5</v>
      </c>
      <c r="X475" s="29">
        <f t="shared" si="44"/>
        <v>17.6</v>
      </c>
      <c r="Y475" s="29">
        <v>29.7</v>
      </c>
      <c r="Z475" s="29">
        <f t="shared" si="45"/>
        <v>29.8</v>
      </c>
      <c r="AA475" s="29">
        <v>35.5</v>
      </c>
      <c r="AB475" s="29">
        <f t="shared" si="46"/>
        <v>35.51</v>
      </c>
    </row>
    <row r="476" spans="19:28" ht="15">
      <c r="S476" s="26">
        <v>519</v>
      </c>
      <c r="T476" s="30" t="s">
        <v>519</v>
      </c>
      <c r="U476" s="29">
        <v>15.8</v>
      </c>
      <c r="V476" s="29">
        <f t="shared" si="43"/>
        <v>15.9</v>
      </c>
      <c r="W476" s="29">
        <v>17.5</v>
      </c>
      <c r="X476" s="29">
        <f t="shared" si="44"/>
        <v>17.6</v>
      </c>
      <c r="Y476" s="29">
        <v>29.7</v>
      </c>
      <c r="Z476" s="29">
        <f t="shared" si="45"/>
        <v>29.8</v>
      </c>
      <c r="AA476" s="29">
        <v>35.5</v>
      </c>
      <c r="AB476" s="29">
        <f t="shared" si="46"/>
        <v>35.51</v>
      </c>
    </row>
    <row r="477" spans="19:28" ht="15">
      <c r="S477" s="26">
        <v>520</v>
      </c>
      <c r="T477" s="30" t="s">
        <v>520</v>
      </c>
      <c r="U477" s="29">
        <v>15.8</v>
      </c>
      <c r="V477" s="29">
        <f t="shared" si="43"/>
        <v>15.9</v>
      </c>
      <c r="W477" s="29">
        <v>17.5</v>
      </c>
      <c r="X477" s="29">
        <f t="shared" si="44"/>
        <v>17.6</v>
      </c>
      <c r="Y477" s="29">
        <v>29.7</v>
      </c>
      <c r="Z477" s="29">
        <f t="shared" si="45"/>
        <v>29.8</v>
      </c>
      <c r="AA477" s="29">
        <v>35.5</v>
      </c>
      <c r="AB477" s="29">
        <f t="shared" si="46"/>
        <v>35.51</v>
      </c>
    </row>
    <row r="478" spans="19:28" ht="15">
      <c r="S478" s="26">
        <v>521</v>
      </c>
      <c r="T478" s="30" t="s">
        <v>521</v>
      </c>
      <c r="U478" s="29">
        <v>15.8</v>
      </c>
      <c r="V478" s="29">
        <f t="shared" si="43"/>
        <v>15.9</v>
      </c>
      <c r="W478" s="29">
        <v>17.5</v>
      </c>
      <c r="X478" s="29">
        <f t="shared" si="44"/>
        <v>17.6</v>
      </c>
      <c r="Y478" s="29">
        <v>29.7</v>
      </c>
      <c r="Z478" s="29">
        <f t="shared" si="45"/>
        <v>29.8</v>
      </c>
      <c r="AA478" s="29">
        <v>35.5</v>
      </c>
      <c r="AB478" s="29">
        <f t="shared" si="46"/>
        <v>35.51</v>
      </c>
    </row>
    <row r="479" spans="19:28" ht="15">
      <c r="S479" s="26">
        <v>522</v>
      </c>
      <c r="T479" s="30" t="s">
        <v>522</v>
      </c>
      <c r="U479" s="29">
        <v>15.8</v>
      </c>
      <c r="V479" s="29">
        <f t="shared" si="43"/>
        <v>15.9</v>
      </c>
      <c r="W479" s="29">
        <v>17.5</v>
      </c>
      <c r="X479" s="29">
        <f t="shared" si="44"/>
        <v>17.6</v>
      </c>
      <c r="Y479" s="29">
        <v>29.7</v>
      </c>
      <c r="Z479" s="29">
        <f t="shared" si="45"/>
        <v>29.8</v>
      </c>
      <c r="AA479" s="29">
        <v>35.5</v>
      </c>
      <c r="AB479" s="29">
        <f t="shared" si="46"/>
        <v>35.51</v>
      </c>
    </row>
    <row r="480" spans="19:28" ht="15">
      <c r="S480" s="26">
        <v>523</v>
      </c>
      <c r="T480" s="30" t="s">
        <v>523</v>
      </c>
      <c r="U480" s="29">
        <v>15.8</v>
      </c>
      <c r="V480" s="29">
        <f t="shared" si="43"/>
        <v>15.9</v>
      </c>
      <c r="W480" s="29">
        <v>17.5</v>
      </c>
      <c r="X480" s="29">
        <f t="shared" si="44"/>
        <v>17.6</v>
      </c>
      <c r="Y480" s="29">
        <v>29.7</v>
      </c>
      <c r="Z480" s="29">
        <f t="shared" si="45"/>
        <v>29.8</v>
      </c>
      <c r="AA480" s="29">
        <v>35.5</v>
      </c>
      <c r="AB480" s="29">
        <f t="shared" si="46"/>
        <v>35.51</v>
      </c>
    </row>
    <row r="481" spans="19:28" ht="15">
      <c r="S481" s="26">
        <v>524</v>
      </c>
      <c r="T481" s="30" t="s">
        <v>524</v>
      </c>
      <c r="U481" s="29">
        <v>15.8</v>
      </c>
      <c r="V481" s="29">
        <f t="shared" si="43"/>
        <v>15.9</v>
      </c>
      <c r="W481" s="29">
        <v>17.5</v>
      </c>
      <c r="X481" s="29">
        <f t="shared" si="44"/>
        <v>17.6</v>
      </c>
      <c r="Y481" s="29">
        <v>29.7</v>
      </c>
      <c r="Z481" s="29">
        <f t="shared" si="45"/>
        <v>29.8</v>
      </c>
      <c r="AA481" s="29">
        <v>35.5</v>
      </c>
      <c r="AB481" s="29">
        <f t="shared" si="46"/>
        <v>35.51</v>
      </c>
    </row>
    <row r="482" spans="19:28" ht="15">
      <c r="S482" s="26">
        <v>525</v>
      </c>
      <c r="T482" s="30" t="s">
        <v>525</v>
      </c>
      <c r="U482" s="29">
        <v>15.8</v>
      </c>
      <c r="V482" s="29">
        <f t="shared" si="43"/>
        <v>15.9</v>
      </c>
      <c r="W482" s="29">
        <v>17.5</v>
      </c>
      <c r="X482" s="29">
        <f t="shared" si="44"/>
        <v>17.6</v>
      </c>
      <c r="Y482" s="29">
        <v>29.7</v>
      </c>
      <c r="Z482" s="29">
        <f t="shared" si="45"/>
        <v>29.8</v>
      </c>
      <c r="AA482" s="29">
        <v>35.5</v>
      </c>
      <c r="AB482" s="29">
        <f t="shared" si="46"/>
        <v>35.51</v>
      </c>
    </row>
    <row r="483" spans="19:28" ht="15">
      <c r="S483" s="26">
        <v>526</v>
      </c>
      <c r="T483" s="30" t="s">
        <v>526</v>
      </c>
      <c r="U483" s="29">
        <v>15.8</v>
      </c>
      <c r="V483" s="29">
        <f t="shared" si="43"/>
        <v>15.9</v>
      </c>
      <c r="W483" s="29">
        <v>17.5</v>
      </c>
      <c r="X483" s="29">
        <f t="shared" si="44"/>
        <v>17.6</v>
      </c>
      <c r="Y483" s="29">
        <v>29.7</v>
      </c>
      <c r="Z483" s="29">
        <f t="shared" si="45"/>
        <v>29.8</v>
      </c>
      <c r="AA483" s="29">
        <v>35.5</v>
      </c>
      <c r="AB483" s="29">
        <f t="shared" si="46"/>
        <v>35.51</v>
      </c>
    </row>
    <row r="484" spans="19:28" ht="15">
      <c r="S484" s="26">
        <v>527</v>
      </c>
      <c r="T484" s="30" t="s">
        <v>527</v>
      </c>
      <c r="U484" s="29">
        <v>15.8</v>
      </c>
      <c r="V484" s="29">
        <f t="shared" si="43"/>
        <v>15.9</v>
      </c>
      <c r="W484" s="29">
        <v>17.5</v>
      </c>
      <c r="X484" s="29">
        <f t="shared" si="44"/>
        <v>17.6</v>
      </c>
      <c r="Y484" s="29">
        <v>29.7</v>
      </c>
      <c r="Z484" s="29">
        <f t="shared" si="45"/>
        <v>29.8</v>
      </c>
      <c r="AA484" s="29">
        <v>35.5</v>
      </c>
      <c r="AB484" s="29">
        <f t="shared" si="46"/>
        <v>35.51</v>
      </c>
    </row>
    <row r="485" spans="19:28" ht="15">
      <c r="S485" s="26">
        <v>528</v>
      </c>
      <c r="T485" s="30" t="s">
        <v>528</v>
      </c>
      <c r="U485" s="29">
        <v>15.8</v>
      </c>
      <c r="V485" s="29">
        <f t="shared" si="43"/>
        <v>15.9</v>
      </c>
      <c r="W485" s="29">
        <v>17.5</v>
      </c>
      <c r="X485" s="29">
        <f t="shared" si="44"/>
        <v>17.6</v>
      </c>
      <c r="Y485" s="29">
        <v>29.7</v>
      </c>
      <c r="Z485" s="29">
        <f t="shared" si="45"/>
        <v>29.8</v>
      </c>
      <c r="AA485" s="29">
        <v>35.5</v>
      </c>
      <c r="AB485" s="29">
        <f t="shared" si="46"/>
        <v>35.51</v>
      </c>
    </row>
    <row r="486" spans="19:28" ht="15">
      <c r="S486" s="26">
        <v>529</v>
      </c>
      <c r="T486" s="30" t="s">
        <v>529</v>
      </c>
      <c r="U486" s="29">
        <v>15.8</v>
      </c>
      <c r="V486" s="29">
        <f t="shared" si="43"/>
        <v>15.9</v>
      </c>
      <c r="W486" s="29">
        <v>17.5</v>
      </c>
      <c r="X486" s="29">
        <f t="shared" si="44"/>
        <v>17.6</v>
      </c>
      <c r="Y486" s="29">
        <v>29.7</v>
      </c>
      <c r="Z486" s="29">
        <f t="shared" si="45"/>
        <v>29.8</v>
      </c>
      <c r="AA486" s="29">
        <v>35.5</v>
      </c>
      <c r="AB486" s="29">
        <f t="shared" si="46"/>
        <v>35.51</v>
      </c>
    </row>
    <row r="487" spans="19:28" ht="15">
      <c r="S487" s="26">
        <v>530</v>
      </c>
      <c r="T487" s="30" t="s">
        <v>530</v>
      </c>
      <c r="U487" s="29">
        <v>15.8</v>
      </c>
      <c r="V487" s="29">
        <f t="shared" si="43"/>
        <v>15.9</v>
      </c>
      <c r="W487" s="29">
        <v>17.5</v>
      </c>
      <c r="X487" s="29">
        <f t="shared" si="44"/>
        <v>17.6</v>
      </c>
      <c r="Y487" s="29">
        <v>29.7</v>
      </c>
      <c r="Z487" s="29">
        <f t="shared" si="45"/>
        <v>29.8</v>
      </c>
      <c r="AA487" s="29">
        <v>35.5</v>
      </c>
      <c r="AB487" s="29">
        <f t="shared" si="46"/>
        <v>35.51</v>
      </c>
    </row>
    <row r="488" spans="19:28" ht="15">
      <c r="S488" s="26">
        <v>531</v>
      </c>
      <c r="T488" s="30" t="s">
        <v>531</v>
      </c>
      <c r="U488" s="29">
        <v>15.8</v>
      </c>
      <c r="V488" s="29">
        <f t="shared" si="43"/>
        <v>15.9</v>
      </c>
      <c r="W488" s="29">
        <v>17.5</v>
      </c>
      <c r="X488" s="29">
        <f t="shared" si="44"/>
        <v>17.6</v>
      </c>
      <c r="Y488" s="29">
        <v>29.7</v>
      </c>
      <c r="Z488" s="29">
        <f t="shared" si="45"/>
        <v>29.8</v>
      </c>
      <c r="AA488" s="29">
        <v>35.5</v>
      </c>
      <c r="AB488" s="29">
        <f t="shared" si="46"/>
        <v>35.51</v>
      </c>
    </row>
    <row r="489" spans="19:28" ht="15">
      <c r="S489" s="26">
        <v>532</v>
      </c>
      <c r="T489" s="30" t="s">
        <v>532</v>
      </c>
      <c r="U489" s="29">
        <v>15.8</v>
      </c>
      <c r="V489" s="29">
        <f t="shared" si="43"/>
        <v>15.9</v>
      </c>
      <c r="W489" s="29">
        <v>17.5</v>
      </c>
      <c r="X489" s="29">
        <f t="shared" si="44"/>
        <v>17.6</v>
      </c>
      <c r="Y489" s="29">
        <v>29.7</v>
      </c>
      <c r="Z489" s="29">
        <f t="shared" si="45"/>
        <v>29.8</v>
      </c>
      <c r="AA489" s="29">
        <v>35.5</v>
      </c>
      <c r="AB489" s="29">
        <f t="shared" si="46"/>
        <v>35.51</v>
      </c>
    </row>
    <row r="490" spans="19:28" ht="15">
      <c r="S490" s="26">
        <v>533</v>
      </c>
      <c r="T490" s="30" t="s">
        <v>533</v>
      </c>
      <c r="U490" s="29">
        <v>15.8</v>
      </c>
      <c r="V490" s="29">
        <f t="shared" si="43"/>
        <v>15.9</v>
      </c>
      <c r="W490" s="29">
        <v>17.5</v>
      </c>
      <c r="X490" s="29">
        <f t="shared" si="44"/>
        <v>17.6</v>
      </c>
      <c r="Y490" s="29">
        <v>29.7</v>
      </c>
      <c r="Z490" s="29">
        <f t="shared" si="45"/>
        <v>29.8</v>
      </c>
      <c r="AA490" s="29">
        <v>35.5</v>
      </c>
      <c r="AB490" s="29">
        <f t="shared" si="46"/>
        <v>35.51</v>
      </c>
    </row>
    <row r="491" spans="19:28" ht="15">
      <c r="S491" s="26">
        <v>534</v>
      </c>
      <c r="T491" s="30" t="s">
        <v>534</v>
      </c>
      <c r="U491" s="29">
        <v>15.8</v>
      </c>
      <c r="V491" s="29">
        <f t="shared" si="43"/>
        <v>15.9</v>
      </c>
      <c r="W491" s="29">
        <v>17.5</v>
      </c>
      <c r="X491" s="29">
        <f t="shared" si="44"/>
        <v>17.6</v>
      </c>
      <c r="Y491" s="29">
        <v>29.7</v>
      </c>
      <c r="Z491" s="29">
        <f t="shared" si="45"/>
        <v>29.8</v>
      </c>
      <c r="AA491" s="29">
        <v>35.5</v>
      </c>
      <c r="AB491" s="29">
        <f t="shared" si="46"/>
        <v>35.51</v>
      </c>
    </row>
    <row r="492" spans="19:28" ht="15">
      <c r="S492" s="26">
        <v>535</v>
      </c>
      <c r="T492" s="30" t="s">
        <v>535</v>
      </c>
      <c r="U492" s="29">
        <v>15.8</v>
      </c>
      <c r="V492" s="29">
        <f t="shared" si="43"/>
        <v>15.9</v>
      </c>
      <c r="W492" s="29">
        <v>17.5</v>
      </c>
      <c r="X492" s="29">
        <f t="shared" si="44"/>
        <v>17.6</v>
      </c>
      <c r="Y492" s="29">
        <v>29.7</v>
      </c>
      <c r="Z492" s="29">
        <f t="shared" si="45"/>
        <v>29.8</v>
      </c>
      <c r="AA492" s="29">
        <v>35.5</v>
      </c>
      <c r="AB492" s="29">
        <f t="shared" si="46"/>
        <v>35.51</v>
      </c>
    </row>
    <row r="493" spans="19:28" ht="15">
      <c r="S493" s="26">
        <v>536</v>
      </c>
      <c r="T493" s="30" t="s">
        <v>536</v>
      </c>
      <c r="U493" s="29">
        <v>15.8</v>
      </c>
      <c r="V493" s="29">
        <f t="shared" si="43"/>
        <v>15.9</v>
      </c>
      <c r="W493" s="29">
        <v>17.5</v>
      </c>
      <c r="X493" s="29">
        <f t="shared" si="44"/>
        <v>17.6</v>
      </c>
      <c r="Y493" s="29">
        <v>29.7</v>
      </c>
      <c r="Z493" s="29">
        <f t="shared" si="45"/>
        <v>29.8</v>
      </c>
      <c r="AA493" s="29">
        <v>35.5</v>
      </c>
      <c r="AB493" s="29">
        <f t="shared" si="46"/>
        <v>35.51</v>
      </c>
    </row>
    <row r="494" spans="19:28" ht="15">
      <c r="S494" s="26">
        <v>537</v>
      </c>
      <c r="T494" s="30" t="s">
        <v>537</v>
      </c>
      <c r="U494" s="29">
        <v>15.8</v>
      </c>
      <c r="V494" s="29">
        <f t="shared" si="43"/>
        <v>15.9</v>
      </c>
      <c r="W494" s="29">
        <v>17.5</v>
      </c>
      <c r="X494" s="29">
        <f t="shared" si="44"/>
        <v>17.6</v>
      </c>
      <c r="Y494" s="29">
        <v>29.7</v>
      </c>
      <c r="Z494" s="29">
        <f t="shared" si="45"/>
        <v>29.8</v>
      </c>
      <c r="AA494" s="29">
        <v>35.5</v>
      </c>
      <c r="AB494" s="29">
        <f t="shared" si="46"/>
        <v>35.51</v>
      </c>
    </row>
    <row r="495" spans="19:28" ht="15">
      <c r="S495" s="26">
        <v>538</v>
      </c>
      <c r="T495" s="30" t="s">
        <v>538</v>
      </c>
      <c r="U495" s="29">
        <v>15.8</v>
      </c>
      <c r="V495" s="29">
        <f t="shared" si="43"/>
        <v>15.9</v>
      </c>
      <c r="W495" s="29">
        <v>17.5</v>
      </c>
      <c r="X495" s="29">
        <f t="shared" si="44"/>
        <v>17.6</v>
      </c>
      <c r="Y495" s="29">
        <v>29.7</v>
      </c>
      <c r="Z495" s="29">
        <f t="shared" si="45"/>
        <v>29.8</v>
      </c>
      <c r="AA495" s="29">
        <v>35.5</v>
      </c>
      <c r="AB495" s="29">
        <f t="shared" si="46"/>
        <v>35.51</v>
      </c>
    </row>
    <row r="496" spans="19:28" ht="15">
      <c r="S496" s="26">
        <v>539</v>
      </c>
      <c r="T496" s="30" t="s">
        <v>539</v>
      </c>
      <c r="U496" s="29">
        <v>15.8</v>
      </c>
      <c r="V496" s="29">
        <f t="shared" si="43"/>
        <v>15.9</v>
      </c>
      <c r="W496" s="29">
        <v>17.5</v>
      </c>
      <c r="X496" s="29">
        <f t="shared" si="44"/>
        <v>17.6</v>
      </c>
      <c r="Y496" s="29">
        <v>29.7</v>
      </c>
      <c r="Z496" s="29">
        <f t="shared" si="45"/>
        <v>29.8</v>
      </c>
      <c r="AA496" s="29">
        <v>35.5</v>
      </c>
      <c r="AB496" s="29">
        <f t="shared" si="46"/>
        <v>35.51</v>
      </c>
    </row>
    <row r="497" spans="19:28" ht="15">
      <c r="S497" s="26">
        <v>540</v>
      </c>
      <c r="T497" s="30" t="s">
        <v>540</v>
      </c>
      <c r="U497" s="29">
        <v>15.8</v>
      </c>
      <c r="V497" s="29">
        <f t="shared" si="43"/>
        <v>15.9</v>
      </c>
      <c r="W497" s="29">
        <v>17.5</v>
      </c>
      <c r="X497" s="29">
        <f t="shared" si="44"/>
        <v>17.6</v>
      </c>
      <c r="Y497" s="29">
        <v>29.7</v>
      </c>
      <c r="Z497" s="29">
        <f t="shared" si="45"/>
        <v>29.8</v>
      </c>
      <c r="AA497" s="29">
        <v>35.5</v>
      </c>
      <c r="AB497" s="29">
        <f t="shared" si="46"/>
        <v>35.51</v>
      </c>
    </row>
    <row r="498" spans="19:28" ht="15">
      <c r="S498" s="26">
        <v>541</v>
      </c>
      <c r="T498" s="30" t="s">
        <v>541</v>
      </c>
      <c r="U498" s="29">
        <v>15.8</v>
      </c>
      <c r="V498" s="29">
        <f t="shared" si="43"/>
        <v>15.9</v>
      </c>
      <c r="W498" s="29">
        <v>17.5</v>
      </c>
      <c r="X498" s="29">
        <f t="shared" si="44"/>
        <v>17.6</v>
      </c>
      <c r="Y498" s="29">
        <v>29.7</v>
      </c>
      <c r="Z498" s="29">
        <f t="shared" si="45"/>
        <v>29.8</v>
      </c>
      <c r="AA498" s="29">
        <v>35.5</v>
      </c>
      <c r="AB498" s="29">
        <f t="shared" si="46"/>
        <v>35.51</v>
      </c>
    </row>
    <row r="499" spans="19:28" ht="15">
      <c r="S499" s="26">
        <v>542</v>
      </c>
      <c r="T499" s="30" t="s">
        <v>542</v>
      </c>
      <c r="U499" s="29">
        <v>15.8</v>
      </c>
      <c r="V499" s="29">
        <f t="shared" si="43"/>
        <v>15.9</v>
      </c>
      <c r="W499" s="29">
        <v>17.5</v>
      </c>
      <c r="X499" s="29">
        <f t="shared" si="44"/>
        <v>17.6</v>
      </c>
      <c r="Y499" s="29">
        <v>29.7</v>
      </c>
      <c r="Z499" s="29">
        <f t="shared" si="45"/>
        <v>29.8</v>
      </c>
      <c r="AA499" s="29">
        <v>35.5</v>
      </c>
      <c r="AB499" s="29">
        <f t="shared" si="46"/>
        <v>35.51</v>
      </c>
    </row>
    <row r="500" spans="19:28" ht="15">
      <c r="S500" s="26">
        <v>543</v>
      </c>
      <c r="T500" s="30" t="s">
        <v>543</v>
      </c>
      <c r="U500" s="29">
        <v>15.8</v>
      </c>
      <c r="V500" s="29">
        <f t="shared" si="43"/>
        <v>15.9</v>
      </c>
      <c r="W500" s="29">
        <v>17.5</v>
      </c>
      <c r="X500" s="29">
        <f t="shared" si="44"/>
        <v>17.6</v>
      </c>
      <c r="Y500" s="29">
        <v>29.7</v>
      </c>
      <c r="Z500" s="29">
        <f t="shared" si="45"/>
        <v>29.8</v>
      </c>
      <c r="AA500" s="29">
        <v>35.5</v>
      </c>
      <c r="AB500" s="29">
        <f t="shared" si="46"/>
        <v>35.51</v>
      </c>
    </row>
    <row r="501" spans="19:28" ht="15">
      <c r="S501" s="26">
        <v>544</v>
      </c>
      <c r="T501" s="30" t="s">
        <v>544</v>
      </c>
      <c r="U501" s="29">
        <v>15.8</v>
      </c>
      <c r="V501" s="29">
        <f t="shared" si="43"/>
        <v>15.9</v>
      </c>
      <c r="W501" s="29">
        <v>17.5</v>
      </c>
      <c r="X501" s="29">
        <f t="shared" si="44"/>
        <v>17.6</v>
      </c>
      <c r="Y501" s="29">
        <v>29.7</v>
      </c>
      <c r="Z501" s="29">
        <f t="shared" si="45"/>
        <v>29.8</v>
      </c>
      <c r="AA501" s="29">
        <v>35.5</v>
      </c>
      <c r="AB501" s="29">
        <f t="shared" si="46"/>
        <v>35.51</v>
      </c>
    </row>
    <row r="502" spans="19:28" ht="15">
      <c r="S502" s="26">
        <v>545</v>
      </c>
      <c r="T502" s="30" t="s">
        <v>545</v>
      </c>
      <c r="U502" s="29">
        <v>15.8</v>
      </c>
      <c r="V502" s="29">
        <f t="shared" si="43"/>
        <v>15.9</v>
      </c>
      <c r="W502" s="29">
        <v>17.5</v>
      </c>
      <c r="X502" s="29">
        <f t="shared" si="44"/>
        <v>17.6</v>
      </c>
      <c r="Y502" s="29">
        <v>29.7</v>
      </c>
      <c r="Z502" s="29">
        <f t="shared" si="45"/>
        <v>29.8</v>
      </c>
      <c r="AA502" s="29">
        <v>35.5</v>
      </c>
      <c r="AB502" s="29">
        <f t="shared" si="46"/>
        <v>35.51</v>
      </c>
    </row>
    <row r="503" spans="19:28" ht="15">
      <c r="S503" s="26">
        <v>546</v>
      </c>
      <c r="T503" s="30" t="s">
        <v>546</v>
      </c>
      <c r="U503" s="29">
        <v>15.8</v>
      </c>
      <c r="V503" s="29">
        <f t="shared" si="43"/>
        <v>15.9</v>
      </c>
      <c r="W503" s="29">
        <v>17.5</v>
      </c>
      <c r="X503" s="29">
        <f t="shared" si="44"/>
        <v>17.6</v>
      </c>
      <c r="Y503" s="29">
        <v>29.7</v>
      </c>
      <c r="Z503" s="29">
        <f t="shared" si="45"/>
        <v>29.8</v>
      </c>
      <c r="AA503" s="29">
        <v>35.5</v>
      </c>
      <c r="AB503" s="29">
        <f t="shared" si="46"/>
        <v>35.51</v>
      </c>
    </row>
    <row r="504" spans="19:28" ht="15">
      <c r="S504" s="26">
        <v>547</v>
      </c>
      <c r="T504" s="30" t="s">
        <v>547</v>
      </c>
      <c r="U504" s="29">
        <v>15.8</v>
      </c>
      <c r="V504" s="29">
        <f t="shared" si="43"/>
        <v>15.9</v>
      </c>
      <c r="W504" s="29">
        <v>17.5</v>
      </c>
      <c r="X504" s="29">
        <f t="shared" si="44"/>
        <v>17.6</v>
      </c>
      <c r="Y504" s="29">
        <v>29.7</v>
      </c>
      <c r="Z504" s="29">
        <f t="shared" si="45"/>
        <v>29.8</v>
      </c>
      <c r="AA504" s="29">
        <v>35.5</v>
      </c>
      <c r="AB504" s="29">
        <f t="shared" si="46"/>
        <v>35.51</v>
      </c>
    </row>
    <row r="505" spans="19:28" ht="15">
      <c r="S505" s="26">
        <v>548</v>
      </c>
      <c r="T505" s="30" t="s">
        <v>548</v>
      </c>
      <c r="U505" s="29">
        <v>15.8</v>
      </c>
      <c r="V505" s="29">
        <f t="shared" si="43"/>
        <v>15.9</v>
      </c>
      <c r="W505" s="29">
        <v>17.5</v>
      </c>
      <c r="X505" s="29">
        <f t="shared" si="44"/>
        <v>17.6</v>
      </c>
      <c r="Y505" s="29">
        <v>29.7</v>
      </c>
      <c r="Z505" s="29">
        <f t="shared" si="45"/>
        <v>29.8</v>
      </c>
      <c r="AA505" s="29">
        <v>35.5</v>
      </c>
      <c r="AB505" s="29">
        <f t="shared" si="46"/>
        <v>35.51</v>
      </c>
    </row>
    <row r="506" spans="19:28" ht="15">
      <c r="S506" s="26">
        <v>549</v>
      </c>
      <c r="T506" s="30" t="s">
        <v>549</v>
      </c>
      <c r="U506" s="29">
        <v>15.8</v>
      </c>
      <c r="V506" s="29">
        <f t="shared" si="43"/>
        <v>15.9</v>
      </c>
      <c r="W506" s="29">
        <v>17.5</v>
      </c>
      <c r="X506" s="29">
        <f t="shared" si="44"/>
        <v>17.6</v>
      </c>
      <c r="Y506" s="29">
        <v>29.7</v>
      </c>
      <c r="Z506" s="29">
        <f t="shared" si="45"/>
        <v>29.8</v>
      </c>
      <c r="AA506" s="29">
        <v>35.5</v>
      </c>
      <c r="AB506" s="29">
        <f t="shared" si="46"/>
        <v>35.51</v>
      </c>
    </row>
    <row r="507" spans="19:28" ht="15">
      <c r="S507" s="26">
        <v>550</v>
      </c>
      <c r="T507" s="30" t="s">
        <v>550</v>
      </c>
      <c r="U507" s="29">
        <v>15.8</v>
      </c>
      <c r="V507" s="29">
        <f t="shared" si="43"/>
        <v>15.9</v>
      </c>
      <c r="W507" s="29">
        <v>17.5</v>
      </c>
      <c r="X507" s="29">
        <f t="shared" si="44"/>
        <v>17.6</v>
      </c>
      <c r="Y507" s="29">
        <v>29.7</v>
      </c>
      <c r="Z507" s="29">
        <f t="shared" si="45"/>
        <v>29.8</v>
      </c>
      <c r="AA507" s="29">
        <v>35.5</v>
      </c>
      <c r="AB507" s="29">
        <f t="shared" si="46"/>
        <v>35.51</v>
      </c>
    </row>
    <row r="508" spans="19:28" ht="15">
      <c r="S508" s="26">
        <v>551</v>
      </c>
      <c r="T508" s="30" t="s">
        <v>551</v>
      </c>
      <c r="U508" s="29">
        <v>15.8</v>
      </c>
      <c r="V508" s="29">
        <f t="shared" si="43"/>
        <v>15.9</v>
      </c>
      <c r="W508" s="29">
        <v>17.5</v>
      </c>
      <c r="X508" s="29">
        <f t="shared" si="44"/>
        <v>17.6</v>
      </c>
      <c r="Y508" s="29">
        <v>29.7</v>
      </c>
      <c r="Z508" s="29">
        <f t="shared" si="45"/>
        <v>29.8</v>
      </c>
      <c r="AA508" s="29">
        <v>35.5</v>
      </c>
      <c r="AB508" s="29">
        <f t="shared" si="46"/>
        <v>35.51</v>
      </c>
    </row>
    <row r="509" spans="19:28" ht="15">
      <c r="S509" s="26">
        <v>552</v>
      </c>
      <c r="T509" s="30" t="s">
        <v>552</v>
      </c>
      <c r="U509" s="29">
        <v>15.8</v>
      </c>
      <c r="V509" s="29">
        <f aca="true" t="shared" si="47" ref="V509:V572">U509+0.1</f>
        <v>15.9</v>
      </c>
      <c r="W509" s="29">
        <v>17.5</v>
      </c>
      <c r="X509" s="29">
        <f aca="true" t="shared" si="48" ref="X509:X572">W509+0.1</f>
        <v>17.6</v>
      </c>
      <c r="Y509" s="29">
        <v>29.7</v>
      </c>
      <c r="Z509" s="29">
        <f aca="true" t="shared" si="49" ref="Z509:Z572">Y509+0.1</f>
        <v>29.8</v>
      </c>
      <c r="AA509" s="29">
        <v>35.5</v>
      </c>
      <c r="AB509" s="29">
        <f t="shared" si="46"/>
        <v>35.51</v>
      </c>
    </row>
    <row r="510" spans="19:28" ht="15">
      <c r="S510" s="26">
        <v>553</v>
      </c>
      <c r="T510" s="30" t="s">
        <v>553</v>
      </c>
      <c r="U510" s="29">
        <v>15.8</v>
      </c>
      <c r="V510" s="29">
        <f t="shared" si="47"/>
        <v>15.9</v>
      </c>
      <c r="W510" s="29">
        <v>17.5</v>
      </c>
      <c r="X510" s="29">
        <f t="shared" si="48"/>
        <v>17.6</v>
      </c>
      <c r="Y510" s="29">
        <v>29.7</v>
      </c>
      <c r="Z510" s="29">
        <f t="shared" si="49"/>
        <v>29.8</v>
      </c>
      <c r="AA510" s="29">
        <v>35.5</v>
      </c>
      <c r="AB510" s="29">
        <f t="shared" si="46"/>
        <v>35.51</v>
      </c>
    </row>
    <row r="511" spans="19:28" ht="15">
      <c r="S511" s="26">
        <v>554</v>
      </c>
      <c r="T511" s="30" t="s">
        <v>554</v>
      </c>
      <c r="U511" s="29">
        <v>15.8</v>
      </c>
      <c r="V511" s="29">
        <f t="shared" si="47"/>
        <v>15.9</v>
      </c>
      <c r="W511" s="29">
        <v>17.5</v>
      </c>
      <c r="X511" s="29">
        <f t="shared" si="48"/>
        <v>17.6</v>
      </c>
      <c r="Y511" s="29">
        <v>29.7</v>
      </c>
      <c r="Z511" s="29">
        <f t="shared" si="49"/>
        <v>29.8</v>
      </c>
      <c r="AA511" s="29">
        <v>35.5</v>
      </c>
      <c r="AB511" s="29">
        <f t="shared" si="46"/>
        <v>35.51</v>
      </c>
    </row>
    <row r="512" spans="19:28" ht="15">
      <c r="S512" s="26">
        <v>555</v>
      </c>
      <c r="T512" s="30" t="s">
        <v>555</v>
      </c>
      <c r="U512" s="29">
        <v>15.8</v>
      </c>
      <c r="V512" s="29">
        <f t="shared" si="47"/>
        <v>15.9</v>
      </c>
      <c r="W512" s="29">
        <v>17.5</v>
      </c>
      <c r="X512" s="29">
        <f t="shared" si="48"/>
        <v>17.6</v>
      </c>
      <c r="Y512" s="29">
        <v>29.7</v>
      </c>
      <c r="Z512" s="29">
        <f t="shared" si="49"/>
        <v>29.8</v>
      </c>
      <c r="AA512" s="29">
        <v>35.5</v>
      </c>
      <c r="AB512" s="29">
        <f t="shared" si="46"/>
        <v>35.51</v>
      </c>
    </row>
    <row r="513" spans="19:28" ht="15">
      <c r="S513" s="26">
        <v>556</v>
      </c>
      <c r="T513" s="30" t="s">
        <v>556</v>
      </c>
      <c r="U513" s="29">
        <v>15.8</v>
      </c>
      <c r="V513" s="29">
        <f t="shared" si="47"/>
        <v>15.9</v>
      </c>
      <c r="W513" s="29">
        <v>17.5</v>
      </c>
      <c r="X513" s="29">
        <f t="shared" si="48"/>
        <v>17.6</v>
      </c>
      <c r="Y513" s="29">
        <v>29.7</v>
      </c>
      <c r="Z513" s="29">
        <f t="shared" si="49"/>
        <v>29.8</v>
      </c>
      <c r="AA513" s="29">
        <v>35.5</v>
      </c>
      <c r="AB513" s="29">
        <f t="shared" si="46"/>
        <v>35.51</v>
      </c>
    </row>
    <row r="514" spans="19:28" ht="15">
      <c r="S514" s="26">
        <v>557</v>
      </c>
      <c r="T514" s="30" t="s">
        <v>557</v>
      </c>
      <c r="U514" s="29">
        <v>15.8</v>
      </c>
      <c r="V514" s="29">
        <f t="shared" si="47"/>
        <v>15.9</v>
      </c>
      <c r="W514" s="29">
        <v>17.5</v>
      </c>
      <c r="X514" s="29">
        <f t="shared" si="48"/>
        <v>17.6</v>
      </c>
      <c r="Y514" s="29">
        <v>29.7</v>
      </c>
      <c r="Z514" s="29">
        <f t="shared" si="49"/>
        <v>29.8</v>
      </c>
      <c r="AA514" s="29">
        <v>35.5</v>
      </c>
      <c r="AB514" s="29">
        <f t="shared" si="46"/>
        <v>35.51</v>
      </c>
    </row>
    <row r="515" spans="19:28" ht="15">
      <c r="S515" s="26">
        <v>558</v>
      </c>
      <c r="T515" s="30" t="s">
        <v>558</v>
      </c>
      <c r="U515" s="29">
        <v>15.8</v>
      </c>
      <c r="V515" s="29">
        <f t="shared" si="47"/>
        <v>15.9</v>
      </c>
      <c r="W515" s="29">
        <v>17.5</v>
      </c>
      <c r="X515" s="29">
        <f t="shared" si="48"/>
        <v>17.6</v>
      </c>
      <c r="Y515" s="29">
        <v>29.7</v>
      </c>
      <c r="Z515" s="29">
        <f t="shared" si="49"/>
        <v>29.8</v>
      </c>
      <c r="AA515" s="29">
        <v>35.5</v>
      </c>
      <c r="AB515" s="29">
        <f t="shared" si="46"/>
        <v>35.51</v>
      </c>
    </row>
    <row r="516" spans="19:28" ht="15">
      <c r="S516" s="26">
        <v>559</v>
      </c>
      <c r="T516" s="30" t="s">
        <v>559</v>
      </c>
      <c r="U516" s="29">
        <v>15.8</v>
      </c>
      <c r="V516" s="29">
        <f t="shared" si="47"/>
        <v>15.9</v>
      </c>
      <c r="W516" s="29">
        <v>17.5</v>
      </c>
      <c r="X516" s="29">
        <f t="shared" si="48"/>
        <v>17.6</v>
      </c>
      <c r="Y516" s="29">
        <v>29.7</v>
      </c>
      <c r="Z516" s="29">
        <f t="shared" si="49"/>
        <v>29.8</v>
      </c>
      <c r="AA516" s="29">
        <v>35.5</v>
      </c>
      <c r="AB516" s="29">
        <f t="shared" si="46"/>
        <v>35.51</v>
      </c>
    </row>
    <row r="517" spans="19:28" ht="15">
      <c r="S517" s="26">
        <v>560</v>
      </c>
      <c r="T517" s="30" t="s">
        <v>560</v>
      </c>
      <c r="U517" s="29">
        <v>15.8</v>
      </c>
      <c r="V517" s="29">
        <f t="shared" si="47"/>
        <v>15.9</v>
      </c>
      <c r="W517" s="29">
        <v>17.5</v>
      </c>
      <c r="X517" s="29">
        <f t="shared" si="48"/>
        <v>17.6</v>
      </c>
      <c r="Y517" s="29">
        <v>29.7</v>
      </c>
      <c r="Z517" s="29">
        <f t="shared" si="49"/>
        <v>29.8</v>
      </c>
      <c r="AA517" s="29">
        <v>35.5</v>
      </c>
      <c r="AB517" s="29">
        <f aca="true" t="shared" si="50" ref="AB517:AB580">AA517+0.01</f>
        <v>35.51</v>
      </c>
    </row>
    <row r="518" spans="19:28" ht="15">
      <c r="S518" s="26">
        <v>561</v>
      </c>
      <c r="T518" s="30" t="s">
        <v>561</v>
      </c>
      <c r="U518" s="29">
        <v>15.8</v>
      </c>
      <c r="V518" s="29">
        <f t="shared" si="47"/>
        <v>15.9</v>
      </c>
      <c r="W518" s="29">
        <v>17.5</v>
      </c>
      <c r="X518" s="29">
        <f t="shared" si="48"/>
        <v>17.6</v>
      </c>
      <c r="Y518" s="29">
        <v>29.7</v>
      </c>
      <c r="Z518" s="29">
        <f t="shared" si="49"/>
        <v>29.8</v>
      </c>
      <c r="AA518" s="29">
        <v>35.5</v>
      </c>
      <c r="AB518" s="29">
        <f t="shared" si="50"/>
        <v>35.51</v>
      </c>
    </row>
    <row r="519" spans="19:28" ht="15">
      <c r="S519" s="26">
        <v>562</v>
      </c>
      <c r="T519" s="30" t="s">
        <v>562</v>
      </c>
      <c r="U519" s="29">
        <v>15.8</v>
      </c>
      <c r="V519" s="29">
        <f t="shared" si="47"/>
        <v>15.9</v>
      </c>
      <c r="W519" s="29">
        <v>17.5</v>
      </c>
      <c r="X519" s="29">
        <f t="shared" si="48"/>
        <v>17.6</v>
      </c>
      <c r="Y519" s="29">
        <v>29.7</v>
      </c>
      <c r="Z519" s="29">
        <f t="shared" si="49"/>
        <v>29.8</v>
      </c>
      <c r="AA519" s="29">
        <v>35.5</v>
      </c>
      <c r="AB519" s="29">
        <f t="shared" si="50"/>
        <v>35.51</v>
      </c>
    </row>
    <row r="520" spans="19:28" ht="15">
      <c r="S520" s="26">
        <v>563</v>
      </c>
      <c r="T520" s="30" t="s">
        <v>563</v>
      </c>
      <c r="U520" s="29">
        <v>15.8</v>
      </c>
      <c r="V520" s="29">
        <f t="shared" si="47"/>
        <v>15.9</v>
      </c>
      <c r="W520" s="29">
        <v>17.5</v>
      </c>
      <c r="X520" s="29">
        <f t="shared" si="48"/>
        <v>17.6</v>
      </c>
      <c r="Y520" s="29">
        <v>29.7</v>
      </c>
      <c r="Z520" s="29">
        <f t="shared" si="49"/>
        <v>29.8</v>
      </c>
      <c r="AA520" s="29">
        <v>35.5</v>
      </c>
      <c r="AB520" s="29">
        <f t="shared" si="50"/>
        <v>35.51</v>
      </c>
    </row>
    <row r="521" spans="19:28" ht="15">
      <c r="S521" s="26">
        <v>564</v>
      </c>
      <c r="T521" s="30" t="s">
        <v>564</v>
      </c>
      <c r="U521" s="29">
        <v>15.8</v>
      </c>
      <c r="V521" s="29">
        <f t="shared" si="47"/>
        <v>15.9</v>
      </c>
      <c r="W521" s="29">
        <v>17.5</v>
      </c>
      <c r="X521" s="29">
        <f t="shared" si="48"/>
        <v>17.6</v>
      </c>
      <c r="Y521" s="29">
        <v>29.7</v>
      </c>
      <c r="Z521" s="29">
        <f t="shared" si="49"/>
        <v>29.8</v>
      </c>
      <c r="AA521" s="29">
        <v>35.5</v>
      </c>
      <c r="AB521" s="29">
        <f t="shared" si="50"/>
        <v>35.51</v>
      </c>
    </row>
    <row r="522" spans="19:28" ht="15">
      <c r="S522" s="26">
        <v>565</v>
      </c>
      <c r="T522" s="30" t="s">
        <v>565</v>
      </c>
      <c r="U522" s="29">
        <v>15.8</v>
      </c>
      <c r="V522" s="29">
        <f t="shared" si="47"/>
        <v>15.9</v>
      </c>
      <c r="W522" s="29">
        <v>17.5</v>
      </c>
      <c r="X522" s="29">
        <f t="shared" si="48"/>
        <v>17.6</v>
      </c>
      <c r="Y522" s="29">
        <v>29.7</v>
      </c>
      <c r="Z522" s="29">
        <f t="shared" si="49"/>
        <v>29.8</v>
      </c>
      <c r="AA522" s="29">
        <v>35.5</v>
      </c>
      <c r="AB522" s="29">
        <f t="shared" si="50"/>
        <v>35.51</v>
      </c>
    </row>
    <row r="523" spans="19:28" ht="15">
      <c r="S523" s="26">
        <v>566</v>
      </c>
      <c r="T523" s="30" t="s">
        <v>566</v>
      </c>
      <c r="U523" s="29">
        <v>15.8</v>
      </c>
      <c r="V523" s="29">
        <f t="shared" si="47"/>
        <v>15.9</v>
      </c>
      <c r="W523" s="29">
        <v>17.5</v>
      </c>
      <c r="X523" s="29">
        <f t="shared" si="48"/>
        <v>17.6</v>
      </c>
      <c r="Y523" s="29">
        <v>29.7</v>
      </c>
      <c r="Z523" s="29">
        <f t="shared" si="49"/>
        <v>29.8</v>
      </c>
      <c r="AA523" s="29">
        <v>35.5</v>
      </c>
      <c r="AB523" s="29">
        <f t="shared" si="50"/>
        <v>35.51</v>
      </c>
    </row>
    <row r="524" spans="19:28" ht="15">
      <c r="S524" s="26">
        <v>567</v>
      </c>
      <c r="T524" s="30" t="s">
        <v>567</v>
      </c>
      <c r="U524" s="29">
        <v>15.8</v>
      </c>
      <c r="V524" s="29">
        <f t="shared" si="47"/>
        <v>15.9</v>
      </c>
      <c r="W524" s="29">
        <v>17.5</v>
      </c>
      <c r="X524" s="29">
        <f t="shared" si="48"/>
        <v>17.6</v>
      </c>
      <c r="Y524" s="29">
        <v>29.7</v>
      </c>
      <c r="Z524" s="29">
        <f t="shared" si="49"/>
        <v>29.8</v>
      </c>
      <c r="AA524" s="29">
        <v>35.5</v>
      </c>
      <c r="AB524" s="29">
        <f t="shared" si="50"/>
        <v>35.51</v>
      </c>
    </row>
    <row r="525" spans="19:28" ht="15">
      <c r="S525" s="26">
        <v>568</v>
      </c>
      <c r="T525" s="30" t="s">
        <v>568</v>
      </c>
      <c r="U525" s="29">
        <v>15.8</v>
      </c>
      <c r="V525" s="29">
        <f t="shared" si="47"/>
        <v>15.9</v>
      </c>
      <c r="W525" s="29">
        <v>17.5</v>
      </c>
      <c r="X525" s="29">
        <f t="shared" si="48"/>
        <v>17.6</v>
      </c>
      <c r="Y525" s="29">
        <v>29.7</v>
      </c>
      <c r="Z525" s="29">
        <f t="shared" si="49"/>
        <v>29.8</v>
      </c>
      <c r="AA525" s="29">
        <v>35.5</v>
      </c>
      <c r="AB525" s="29">
        <f t="shared" si="50"/>
        <v>35.51</v>
      </c>
    </row>
    <row r="526" spans="19:28" ht="15">
      <c r="S526" s="26">
        <v>569</v>
      </c>
      <c r="T526" s="30" t="s">
        <v>569</v>
      </c>
      <c r="U526" s="29">
        <v>15.8</v>
      </c>
      <c r="V526" s="29">
        <f t="shared" si="47"/>
        <v>15.9</v>
      </c>
      <c r="W526" s="29">
        <v>17.5</v>
      </c>
      <c r="X526" s="29">
        <f t="shared" si="48"/>
        <v>17.6</v>
      </c>
      <c r="Y526" s="29">
        <v>29.7</v>
      </c>
      <c r="Z526" s="29">
        <f t="shared" si="49"/>
        <v>29.8</v>
      </c>
      <c r="AA526" s="29">
        <v>35.5</v>
      </c>
      <c r="AB526" s="29">
        <f t="shared" si="50"/>
        <v>35.51</v>
      </c>
    </row>
    <row r="527" spans="19:28" ht="15">
      <c r="S527" s="26">
        <v>570</v>
      </c>
      <c r="T527" s="30" t="s">
        <v>570</v>
      </c>
      <c r="U527" s="29">
        <v>15.8</v>
      </c>
      <c r="V527" s="29">
        <f t="shared" si="47"/>
        <v>15.9</v>
      </c>
      <c r="W527" s="29">
        <v>17.5</v>
      </c>
      <c r="X527" s="29">
        <f t="shared" si="48"/>
        <v>17.6</v>
      </c>
      <c r="Y527" s="29">
        <v>29.7</v>
      </c>
      <c r="Z527" s="29">
        <f t="shared" si="49"/>
        <v>29.8</v>
      </c>
      <c r="AA527" s="29">
        <v>35.5</v>
      </c>
      <c r="AB527" s="29">
        <f t="shared" si="50"/>
        <v>35.51</v>
      </c>
    </row>
    <row r="528" spans="19:28" ht="15">
      <c r="S528" s="26">
        <v>571</v>
      </c>
      <c r="T528" s="30" t="s">
        <v>571</v>
      </c>
      <c r="U528" s="29">
        <v>15.8</v>
      </c>
      <c r="V528" s="29">
        <f t="shared" si="47"/>
        <v>15.9</v>
      </c>
      <c r="W528" s="29">
        <v>17.5</v>
      </c>
      <c r="X528" s="29">
        <f t="shared" si="48"/>
        <v>17.6</v>
      </c>
      <c r="Y528" s="29">
        <v>29.7</v>
      </c>
      <c r="Z528" s="29">
        <f t="shared" si="49"/>
        <v>29.8</v>
      </c>
      <c r="AA528" s="29">
        <v>35.5</v>
      </c>
      <c r="AB528" s="29">
        <f t="shared" si="50"/>
        <v>35.51</v>
      </c>
    </row>
    <row r="529" spans="19:28" ht="15">
      <c r="S529" s="26">
        <v>572</v>
      </c>
      <c r="T529" s="30" t="s">
        <v>572</v>
      </c>
      <c r="U529" s="29">
        <v>15.8</v>
      </c>
      <c r="V529" s="29">
        <f t="shared" si="47"/>
        <v>15.9</v>
      </c>
      <c r="W529" s="29">
        <v>17.5</v>
      </c>
      <c r="X529" s="29">
        <f t="shared" si="48"/>
        <v>17.6</v>
      </c>
      <c r="Y529" s="29">
        <v>29.7</v>
      </c>
      <c r="Z529" s="29">
        <f t="shared" si="49"/>
        <v>29.8</v>
      </c>
      <c r="AA529" s="29">
        <v>35.5</v>
      </c>
      <c r="AB529" s="29">
        <f t="shared" si="50"/>
        <v>35.51</v>
      </c>
    </row>
    <row r="530" spans="19:28" ht="15">
      <c r="S530" s="26">
        <v>573</v>
      </c>
      <c r="T530" s="30" t="s">
        <v>573</v>
      </c>
      <c r="U530" s="29">
        <v>15.8</v>
      </c>
      <c r="V530" s="29">
        <f t="shared" si="47"/>
        <v>15.9</v>
      </c>
      <c r="W530" s="29">
        <v>17.5</v>
      </c>
      <c r="X530" s="29">
        <f t="shared" si="48"/>
        <v>17.6</v>
      </c>
      <c r="Y530" s="29">
        <v>29.7</v>
      </c>
      <c r="Z530" s="29">
        <f t="shared" si="49"/>
        <v>29.8</v>
      </c>
      <c r="AA530" s="29">
        <v>35.5</v>
      </c>
      <c r="AB530" s="29">
        <f t="shared" si="50"/>
        <v>35.51</v>
      </c>
    </row>
    <row r="531" spans="19:28" ht="15">
      <c r="S531" s="26">
        <v>574</v>
      </c>
      <c r="T531" s="30" t="s">
        <v>574</v>
      </c>
      <c r="U531" s="29">
        <v>15.8</v>
      </c>
      <c r="V531" s="29">
        <f t="shared" si="47"/>
        <v>15.9</v>
      </c>
      <c r="W531" s="29">
        <v>17.5</v>
      </c>
      <c r="X531" s="29">
        <f t="shared" si="48"/>
        <v>17.6</v>
      </c>
      <c r="Y531" s="29">
        <v>29.7</v>
      </c>
      <c r="Z531" s="29">
        <f t="shared" si="49"/>
        <v>29.8</v>
      </c>
      <c r="AA531" s="29">
        <v>35.5</v>
      </c>
      <c r="AB531" s="29">
        <f t="shared" si="50"/>
        <v>35.51</v>
      </c>
    </row>
    <row r="532" spans="19:28" ht="15">
      <c r="S532" s="26">
        <v>575</v>
      </c>
      <c r="T532" s="30" t="s">
        <v>575</v>
      </c>
      <c r="U532" s="29">
        <v>15.8</v>
      </c>
      <c r="V532" s="29">
        <f t="shared" si="47"/>
        <v>15.9</v>
      </c>
      <c r="W532" s="29">
        <v>17.5</v>
      </c>
      <c r="X532" s="29">
        <f t="shared" si="48"/>
        <v>17.6</v>
      </c>
      <c r="Y532" s="29">
        <v>29.7</v>
      </c>
      <c r="Z532" s="29">
        <f t="shared" si="49"/>
        <v>29.8</v>
      </c>
      <c r="AA532" s="29">
        <v>35.5</v>
      </c>
      <c r="AB532" s="29">
        <f t="shared" si="50"/>
        <v>35.51</v>
      </c>
    </row>
    <row r="533" spans="19:28" ht="15">
      <c r="S533" s="26">
        <v>576</v>
      </c>
      <c r="T533" s="30" t="s">
        <v>576</v>
      </c>
      <c r="U533" s="29">
        <v>15.8</v>
      </c>
      <c r="V533" s="29">
        <f t="shared" si="47"/>
        <v>15.9</v>
      </c>
      <c r="W533" s="29">
        <v>17.5</v>
      </c>
      <c r="X533" s="29">
        <f t="shared" si="48"/>
        <v>17.6</v>
      </c>
      <c r="Y533" s="29">
        <v>29.7</v>
      </c>
      <c r="Z533" s="29">
        <f t="shared" si="49"/>
        <v>29.8</v>
      </c>
      <c r="AA533" s="29">
        <v>35.5</v>
      </c>
      <c r="AB533" s="29">
        <f t="shared" si="50"/>
        <v>35.51</v>
      </c>
    </row>
    <row r="534" spans="19:28" ht="15">
      <c r="S534" s="26">
        <v>577</v>
      </c>
      <c r="T534" s="30" t="s">
        <v>577</v>
      </c>
      <c r="U534" s="29">
        <v>15.8</v>
      </c>
      <c r="V534" s="29">
        <f t="shared" si="47"/>
        <v>15.9</v>
      </c>
      <c r="W534" s="29">
        <v>17.5</v>
      </c>
      <c r="X534" s="29">
        <f t="shared" si="48"/>
        <v>17.6</v>
      </c>
      <c r="Y534" s="29">
        <v>29.7</v>
      </c>
      <c r="Z534" s="29">
        <f t="shared" si="49"/>
        <v>29.8</v>
      </c>
      <c r="AA534" s="29">
        <v>35.5</v>
      </c>
      <c r="AB534" s="29">
        <f t="shared" si="50"/>
        <v>35.51</v>
      </c>
    </row>
    <row r="535" spans="19:28" ht="15">
      <c r="S535" s="26">
        <v>578</v>
      </c>
      <c r="T535" s="30" t="s">
        <v>578</v>
      </c>
      <c r="U535" s="29">
        <v>15.8</v>
      </c>
      <c r="V535" s="29">
        <f t="shared" si="47"/>
        <v>15.9</v>
      </c>
      <c r="W535" s="29">
        <v>17.5</v>
      </c>
      <c r="X535" s="29">
        <f t="shared" si="48"/>
        <v>17.6</v>
      </c>
      <c r="Y535" s="29">
        <v>29.7</v>
      </c>
      <c r="Z535" s="29">
        <f t="shared" si="49"/>
        <v>29.8</v>
      </c>
      <c r="AA535" s="29">
        <v>35.5</v>
      </c>
      <c r="AB535" s="29">
        <f t="shared" si="50"/>
        <v>35.51</v>
      </c>
    </row>
    <row r="536" spans="19:28" ht="15">
      <c r="S536" s="26">
        <v>579</v>
      </c>
      <c r="T536" s="30" t="s">
        <v>579</v>
      </c>
      <c r="U536" s="29">
        <v>15.8</v>
      </c>
      <c r="V536" s="29">
        <f t="shared" si="47"/>
        <v>15.9</v>
      </c>
      <c r="W536" s="29">
        <v>17.5</v>
      </c>
      <c r="X536" s="29">
        <f t="shared" si="48"/>
        <v>17.6</v>
      </c>
      <c r="Y536" s="29">
        <v>29.7</v>
      </c>
      <c r="Z536" s="29">
        <f t="shared" si="49"/>
        <v>29.8</v>
      </c>
      <c r="AA536" s="29">
        <v>35.5</v>
      </c>
      <c r="AB536" s="29">
        <f t="shared" si="50"/>
        <v>35.51</v>
      </c>
    </row>
    <row r="537" spans="19:28" ht="15">
      <c r="S537" s="26">
        <v>580</v>
      </c>
      <c r="T537" s="30" t="s">
        <v>580</v>
      </c>
      <c r="U537" s="29">
        <v>15.8</v>
      </c>
      <c r="V537" s="29">
        <f t="shared" si="47"/>
        <v>15.9</v>
      </c>
      <c r="W537" s="29">
        <v>17.5</v>
      </c>
      <c r="X537" s="29">
        <f t="shared" si="48"/>
        <v>17.6</v>
      </c>
      <c r="Y537" s="29">
        <v>29.7</v>
      </c>
      <c r="Z537" s="29">
        <f t="shared" si="49"/>
        <v>29.8</v>
      </c>
      <c r="AA537" s="29">
        <v>35.5</v>
      </c>
      <c r="AB537" s="29">
        <f t="shared" si="50"/>
        <v>35.51</v>
      </c>
    </row>
    <row r="538" spans="19:28" ht="15">
      <c r="S538" s="26">
        <v>581</v>
      </c>
      <c r="T538" s="30" t="s">
        <v>581</v>
      </c>
      <c r="U538" s="29">
        <v>15.8</v>
      </c>
      <c r="V538" s="29">
        <f t="shared" si="47"/>
        <v>15.9</v>
      </c>
      <c r="W538" s="29">
        <v>17.5</v>
      </c>
      <c r="X538" s="29">
        <f t="shared" si="48"/>
        <v>17.6</v>
      </c>
      <c r="Y538" s="29">
        <v>29.7</v>
      </c>
      <c r="Z538" s="29">
        <f t="shared" si="49"/>
        <v>29.8</v>
      </c>
      <c r="AA538" s="29">
        <v>35.5</v>
      </c>
      <c r="AB538" s="29">
        <f t="shared" si="50"/>
        <v>35.51</v>
      </c>
    </row>
    <row r="539" spans="19:28" ht="15">
      <c r="S539" s="26">
        <v>582</v>
      </c>
      <c r="T539" s="30" t="s">
        <v>582</v>
      </c>
      <c r="U539" s="29">
        <v>15.8</v>
      </c>
      <c r="V539" s="29">
        <f t="shared" si="47"/>
        <v>15.9</v>
      </c>
      <c r="W539" s="29">
        <v>17.5</v>
      </c>
      <c r="X539" s="29">
        <f t="shared" si="48"/>
        <v>17.6</v>
      </c>
      <c r="Y539" s="29">
        <v>29.7</v>
      </c>
      <c r="Z539" s="29">
        <f t="shared" si="49"/>
        <v>29.8</v>
      </c>
      <c r="AA539" s="29">
        <v>35.5</v>
      </c>
      <c r="AB539" s="29">
        <f t="shared" si="50"/>
        <v>35.51</v>
      </c>
    </row>
    <row r="540" spans="19:28" ht="15">
      <c r="S540" s="26">
        <v>583</v>
      </c>
      <c r="T540" s="30" t="s">
        <v>583</v>
      </c>
      <c r="U540" s="29">
        <v>15.8</v>
      </c>
      <c r="V540" s="29">
        <f t="shared" si="47"/>
        <v>15.9</v>
      </c>
      <c r="W540" s="29">
        <v>17.5</v>
      </c>
      <c r="X540" s="29">
        <f t="shared" si="48"/>
        <v>17.6</v>
      </c>
      <c r="Y540" s="29">
        <v>29.7</v>
      </c>
      <c r="Z540" s="29">
        <f t="shared" si="49"/>
        <v>29.8</v>
      </c>
      <c r="AA540" s="29">
        <v>35.5</v>
      </c>
      <c r="AB540" s="29">
        <f t="shared" si="50"/>
        <v>35.51</v>
      </c>
    </row>
    <row r="541" spans="19:28" ht="15">
      <c r="S541" s="26">
        <v>584</v>
      </c>
      <c r="T541" s="30" t="s">
        <v>584</v>
      </c>
      <c r="U541" s="29">
        <v>15.8</v>
      </c>
      <c r="V541" s="29">
        <f t="shared" si="47"/>
        <v>15.9</v>
      </c>
      <c r="W541" s="29">
        <v>17.5</v>
      </c>
      <c r="X541" s="29">
        <f t="shared" si="48"/>
        <v>17.6</v>
      </c>
      <c r="Y541" s="29">
        <v>29.7</v>
      </c>
      <c r="Z541" s="29">
        <f t="shared" si="49"/>
        <v>29.8</v>
      </c>
      <c r="AA541" s="29">
        <v>35.5</v>
      </c>
      <c r="AB541" s="29">
        <f t="shared" si="50"/>
        <v>35.51</v>
      </c>
    </row>
    <row r="542" spans="19:28" ht="15">
      <c r="S542" s="26">
        <v>585</v>
      </c>
      <c r="T542" s="30" t="s">
        <v>585</v>
      </c>
      <c r="U542" s="29">
        <v>15.8</v>
      </c>
      <c r="V542" s="29">
        <f t="shared" si="47"/>
        <v>15.9</v>
      </c>
      <c r="W542" s="29">
        <v>17.5</v>
      </c>
      <c r="X542" s="29">
        <f t="shared" si="48"/>
        <v>17.6</v>
      </c>
      <c r="Y542" s="29">
        <v>29.7</v>
      </c>
      <c r="Z542" s="29">
        <f t="shared" si="49"/>
        <v>29.8</v>
      </c>
      <c r="AA542" s="29">
        <v>35.5</v>
      </c>
      <c r="AB542" s="29">
        <f t="shared" si="50"/>
        <v>35.51</v>
      </c>
    </row>
    <row r="543" spans="19:28" ht="15">
      <c r="S543" s="26">
        <v>586</v>
      </c>
      <c r="T543" s="30" t="s">
        <v>586</v>
      </c>
      <c r="U543" s="29">
        <v>15.8</v>
      </c>
      <c r="V543" s="29">
        <f t="shared" si="47"/>
        <v>15.9</v>
      </c>
      <c r="W543" s="29">
        <v>17.5</v>
      </c>
      <c r="X543" s="29">
        <f t="shared" si="48"/>
        <v>17.6</v>
      </c>
      <c r="Y543" s="29">
        <v>29.7</v>
      </c>
      <c r="Z543" s="29">
        <f t="shared" si="49"/>
        <v>29.8</v>
      </c>
      <c r="AA543" s="29">
        <v>35.5</v>
      </c>
      <c r="AB543" s="29">
        <f t="shared" si="50"/>
        <v>35.51</v>
      </c>
    </row>
    <row r="544" spans="19:28" ht="15">
      <c r="S544" s="26">
        <v>587</v>
      </c>
      <c r="T544" s="30" t="s">
        <v>587</v>
      </c>
      <c r="U544" s="29">
        <v>15.8</v>
      </c>
      <c r="V544" s="29">
        <f t="shared" si="47"/>
        <v>15.9</v>
      </c>
      <c r="W544" s="29">
        <v>17.5</v>
      </c>
      <c r="X544" s="29">
        <f t="shared" si="48"/>
        <v>17.6</v>
      </c>
      <c r="Y544" s="29">
        <v>29.7</v>
      </c>
      <c r="Z544" s="29">
        <f t="shared" si="49"/>
        <v>29.8</v>
      </c>
      <c r="AA544" s="29">
        <v>35.5</v>
      </c>
      <c r="AB544" s="29">
        <f t="shared" si="50"/>
        <v>35.51</v>
      </c>
    </row>
    <row r="545" spans="19:28" ht="15">
      <c r="S545" s="26">
        <v>588</v>
      </c>
      <c r="T545" s="30" t="s">
        <v>588</v>
      </c>
      <c r="U545" s="29">
        <v>15.8</v>
      </c>
      <c r="V545" s="29">
        <f t="shared" si="47"/>
        <v>15.9</v>
      </c>
      <c r="W545" s="29">
        <v>17.5</v>
      </c>
      <c r="X545" s="29">
        <f t="shared" si="48"/>
        <v>17.6</v>
      </c>
      <c r="Y545" s="29">
        <v>29.7</v>
      </c>
      <c r="Z545" s="29">
        <f t="shared" si="49"/>
        <v>29.8</v>
      </c>
      <c r="AA545" s="29">
        <v>35.5</v>
      </c>
      <c r="AB545" s="29">
        <f t="shared" si="50"/>
        <v>35.51</v>
      </c>
    </row>
    <row r="546" spans="19:28" ht="15">
      <c r="S546" s="26">
        <v>589</v>
      </c>
      <c r="T546" s="30" t="s">
        <v>589</v>
      </c>
      <c r="U546" s="29">
        <v>15.8</v>
      </c>
      <c r="V546" s="29">
        <f t="shared" si="47"/>
        <v>15.9</v>
      </c>
      <c r="W546" s="29">
        <v>17.5</v>
      </c>
      <c r="X546" s="29">
        <f t="shared" si="48"/>
        <v>17.6</v>
      </c>
      <c r="Y546" s="29">
        <v>29.7</v>
      </c>
      <c r="Z546" s="29">
        <f t="shared" si="49"/>
        <v>29.8</v>
      </c>
      <c r="AA546" s="29">
        <v>35.5</v>
      </c>
      <c r="AB546" s="29">
        <f t="shared" si="50"/>
        <v>35.51</v>
      </c>
    </row>
    <row r="547" spans="19:28" ht="15">
      <c r="S547" s="26">
        <v>590</v>
      </c>
      <c r="T547" s="30" t="s">
        <v>590</v>
      </c>
      <c r="U547" s="29">
        <v>15.8</v>
      </c>
      <c r="V547" s="29">
        <f t="shared" si="47"/>
        <v>15.9</v>
      </c>
      <c r="W547" s="29">
        <v>17.5</v>
      </c>
      <c r="X547" s="29">
        <f t="shared" si="48"/>
        <v>17.6</v>
      </c>
      <c r="Y547" s="29">
        <v>29.7</v>
      </c>
      <c r="Z547" s="29">
        <f t="shared" si="49"/>
        <v>29.8</v>
      </c>
      <c r="AA547" s="29">
        <v>35.5</v>
      </c>
      <c r="AB547" s="29">
        <f t="shared" si="50"/>
        <v>35.51</v>
      </c>
    </row>
    <row r="548" spans="19:28" ht="15">
      <c r="S548" s="26">
        <v>591</v>
      </c>
      <c r="T548" s="30" t="s">
        <v>591</v>
      </c>
      <c r="U548" s="29">
        <v>15.8</v>
      </c>
      <c r="V548" s="29">
        <f t="shared" si="47"/>
        <v>15.9</v>
      </c>
      <c r="W548" s="29">
        <v>17.5</v>
      </c>
      <c r="X548" s="29">
        <f t="shared" si="48"/>
        <v>17.6</v>
      </c>
      <c r="Y548" s="29">
        <v>29.7</v>
      </c>
      <c r="Z548" s="29">
        <f t="shared" si="49"/>
        <v>29.8</v>
      </c>
      <c r="AA548" s="29">
        <v>35.5</v>
      </c>
      <c r="AB548" s="29">
        <f t="shared" si="50"/>
        <v>35.51</v>
      </c>
    </row>
    <row r="549" spans="19:28" ht="15">
      <c r="S549" s="26">
        <v>592</v>
      </c>
      <c r="T549" s="30" t="s">
        <v>592</v>
      </c>
      <c r="U549" s="29">
        <v>15.8</v>
      </c>
      <c r="V549" s="29">
        <f t="shared" si="47"/>
        <v>15.9</v>
      </c>
      <c r="W549" s="29">
        <v>17.5</v>
      </c>
      <c r="X549" s="29">
        <f t="shared" si="48"/>
        <v>17.6</v>
      </c>
      <c r="Y549" s="29">
        <v>29.7</v>
      </c>
      <c r="Z549" s="29">
        <f t="shared" si="49"/>
        <v>29.8</v>
      </c>
      <c r="AA549" s="29">
        <v>35.5</v>
      </c>
      <c r="AB549" s="29">
        <f t="shared" si="50"/>
        <v>35.51</v>
      </c>
    </row>
    <row r="550" spans="19:28" ht="15">
      <c r="S550" s="26">
        <v>593</v>
      </c>
      <c r="T550" s="30" t="s">
        <v>593</v>
      </c>
      <c r="U550" s="29">
        <v>15.8</v>
      </c>
      <c r="V550" s="29">
        <f t="shared" si="47"/>
        <v>15.9</v>
      </c>
      <c r="W550" s="29">
        <v>17.5</v>
      </c>
      <c r="X550" s="29">
        <f t="shared" si="48"/>
        <v>17.6</v>
      </c>
      <c r="Y550" s="29">
        <v>29.7</v>
      </c>
      <c r="Z550" s="29">
        <f t="shared" si="49"/>
        <v>29.8</v>
      </c>
      <c r="AA550" s="29">
        <v>35.5</v>
      </c>
      <c r="AB550" s="29">
        <f t="shared" si="50"/>
        <v>35.51</v>
      </c>
    </row>
    <row r="551" spans="19:28" ht="15">
      <c r="S551" s="26">
        <v>594</v>
      </c>
      <c r="T551" s="30" t="s">
        <v>594</v>
      </c>
      <c r="U551" s="29">
        <v>15.8</v>
      </c>
      <c r="V551" s="29">
        <f t="shared" si="47"/>
        <v>15.9</v>
      </c>
      <c r="W551" s="29">
        <v>17.5</v>
      </c>
      <c r="X551" s="29">
        <f t="shared" si="48"/>
        <v>17.6</v>
      </c>
      <c r="Y551" s="29">
        <v>29.7</v>
      </c>
      <c r="Z551" s="29">
        <f t="shared" si="49"/>
        <v>29.8</v>
      </c>
      <c r="AA551" s="29">
        <v>35.5</v>
      </c>
      <c r="AB551" s="29">
        <f t="shared" si="50"/>
        <v>35.51</v>
      </c>
    </row>
    <row r="552" spans="19:28" ht="15">
      <c r="S552" s="26">
        <v>595</v>
      </c>
      <c r="T552" s="30" t="s">
        <v>595</v>
      </c>
      <c r="U552" s="29">
        <v>15.8</v>
      </c>
      <c r="V552" s="29">
        <f t="shared" si="47"/>
        <v>15.9</v>
      </c>
      <c r="W552" s="29">
        <v>17.5</v>
      </c>
      <c r="X552" s="29">
        <f t="shared" si="48"/>
        <v>17.6</v>
      </c>
      <c r="Y552" s="29">
        <v>29.7</v>
      </c>
      <c r="Z552" s="29">
        <f t="shared" si="49"/>
        <v>29.8</v>
      </c>
      <c r="AA552" s="29">
        <v>35.5</v>
      </c>
      <c r="AB552" s="29">
        <f t="shared" si="50"/>
        <v>35.51</v>
      </c>
    </row>
    <row r="553" spans="19:28" ht="15">
      <c r="S553" s="26">
        <v>596</v>
      </c>
      <c r="T553" s="30" t="s">
        <v>596</v>
      </c>
      <c r="U553" s="29">
        <v>15.8</v>
      </c>
      <c r="V553" s="29">
        <f t="shared" si="47"/>
        <v>15.9</v>
      </c>
      <c r="W553" s="29">
        <v>17.5</v>
      </c>
      <c r="X553" s="29">
        <f t="shared" si="48"/>
        <v>17.6</v>
      </c>
      <c r="Y553" s="29">
        <v>29.7</v>
      </c>
      <c r="Z553" s="29">
        <f t="shared" si="49"/>
        <v>29.8</v>
      </c>
      <c r="AA553" s="29">
        <v>35.5</v>
      </c>
      <c r="AB553" s="29">
        <f t="shared" si="50"/>
        <v>35.51</v>
      </c>
    </row>
    <row r="554" spans="19:28" ht="15">
      <c r="S554" s="26">
        <v>597</v>
      </c>
      <c r="T554" s="30" t="s">
        <v>597</v>
      </c>
      <c r="U554" s="29">
        <v>15.8</v>
      </c>
      <c r="V554" s="29">
        <f t="shared" si="47"/>
        <v>15.9</v>
      </c>
      <c r="W554" s="29">
        <v>17.5</v>
      </c>
      <c r="X554" s="29">
        <f t="shared" si="48"/>
        <v>17.6</v>
      </c>
      <c r="Y554" s="29">
        <v>29.7</v>
      </c>
      <c r="Z554" s="29">
        <f t="shared" si="49"/>
        <v>29.8</v>
      </c>
      <c r="AA554" s="29">
        <v>35.5</v>
      </c>
      <c r="AB554" s="29">
        <f t="shared" si="50"/>
        <v>35.51</v>
      </c>
    </row>
    <row r="555" spans="19:28" ht="15">
      <c r="S555" s="26">
        <v>598</v>
      </c>
      <c r="T555" s="30" t="s">
        <v>598</v>
      </c>
      <c r="U555" s="29">
        <v>15.8</v>
      </c>
      <c r="V555" s="29">
        <f t="shared" si="47"/>
        <v>15.9</v>
      </c>
      <c r="W555" s="29">
        <v>17.5</v>
      </c>
      <c r="X555" s="29">
        <f t="shared" si="48"/>
        <v>17.6</v>
      </c>
      <c r="Y555" s="29">
        <v>29.7</v>
      </c>
      <c r="Z555" s="29">
        <f t="shared" si="49"/>
        <v>29.8</v>
      </c>
      <c r="AA555" s="29">
        <v>35.5</v>
      </c>
      <c r="AB555" s="29">
        <f t="shared" si="50"/>
        <v>35.51</v>
      </c>
    </row>
    <row r="556" spans="19:28" ht="15">
      <c r="S556" s="26">
        <v>599</v>
      </c>
      <c r="T556" s="30" t="s">
        <v>599</v>
      </c>
      <c r="U556" s="29">
        <v>15.8</v>
      </c>
      <c r="V556" s="29">
        <f t="shared" si="47"/>
        <v>15.9</v>
      </c>
      <c r="W556" s="29">
        <v>17.5</v>
      </c>
      <c r="X556" s="29">
        <f t="shared" si="48"/>
        <v>17.6</v>
      </c>
      <c r="Y556" s="29">
        <v>29.7</v>
      </c>
      <c r="Z556" s="29">
        <f t="shared" si="49"/>
        <v>29.8</v>
      </c>
      <c r="AA556" s="29">
        <v>35.5</v>
      </c>
      <c r="AB556" s="29">
        <f t="shared" si="50"/>
        <v>35.51</v>
      </c>
    </row>
    <row r="557" spans="19:28" ht="15">
      <c r="S557" s="26">
        <v>600</v>
      </c>
      <c r="T557" s="30" t="s">
        <v>600</v>
      </c>
      <c r="U557" s="29">
        <v>15.8</v>
      </c>
      <c r="V557" s="29">
        <f t="shared" si="47"/>
        <v>15.9</v>
      </c>
      <c r="W557" s="29">
        <v>17.5</v>
      </c>
      <c r="X557" s="29">
        <f t="shared" si="48"/>
        <v>17.6</v>
      </c>
      <c r="Y557" s="29">
        <v>29.7</v>
      </c>
      <c r="Z557" s="29">
        <f t="shared" si="49"/>
        <v>29.8</v>
      </c>
      <c r="AA557" s="29">
        <v>35.5</v>
      </c>
      <c r="AB557" s="29">
        <f t="shared" si="50"/>
        <v>35.51</v>
      </c>
    </row>
    <row r="558" spans="19:28" ht="15">
      <c r="S558" s="26">
        <v>601</v>
      </c>
      <c r="T558" s="30" t="s">
        <v>601</v>
      </c>
      <c r="U558" s="29">
        <v>15.8</v>
      </c>
      <c r="V558" s="29">
        <f t="shared" si="47"/>
        <v>15.9</v>
      </c>
      <c r="W558" s="29">
        <v>17.5</v>
      </c>
      <c r="X558" s="29">
        <f t="shared" si="48"/>
        <v>17.6</v>
      </c>
      <c r="Y558" s="29">
        <v>29.7</v>
      </c>
      <c r="Z558" s="29">
        <f t="shared" si="49"/>
        <v>29.8</v>
      </c>
      <c r="AA558" s="29">
        <v>35.5</v>
      </c>
      <c r="AB558" s="29">
        <f t="shared" si="50"/>
        <v>35.51</v>
      </c>
    </row>
    <row r="559" spans="19:28" ht="15">
      <c r="S559" s="26">
        <v>602</v>
      </c>
      <c r="T559" s="30" t="s">
        <v>602</v>
      </c>
      <c r="U559" s="29">
        <v>15.8</v>
      </c>
      <c r="V559" s="29">
        <f t="shared" si="47"/>
        <v>15.9</v>
      </c>
      <c r="W559" s="29">
        <v>17.5</v>
      </c>
      <c r="X559" s="29">
        <f t="shared" si="48"/>
        <v>17.6</v>
      </c>
      <c r="Y559" s="29">
        <v>29.7</v>
      </c>
      <c r="Z559" s="29">
        <f t="shared" si="49"/>
        <v>29.8</v>
      </c>
      <c r="AA559" s="29">
        <v>35.5</v>
      </c>
      <c r="AB559" s="29">
        <f t="shared" si="50"/>
        <v>35.51</v>
      </c>
    </row>
    <row r="560" spans="19:28" ht="15">
      <c r="S560" s="26">
        <v>603</v>
      </c>
      <c r="T560" s="30" t="s">
        <v>603</v>
      </c>
      <c r="U560" s="29">
        <v>15.8</v>
      </c>
      <c r="V560" s="29">
        <f t="shared" si="47"/>
        <v>15.9</v>
      </c>
      <c r="W560" s="29">
        <v>17.5</v>
      </c>
      <c r="X560" s="29">
        <f t="shared" si="48"/>
        <v>17.6</v>
      </c>
      <c r="Y560" s="29">
        <v>29.7</v>
      </c>
      <c r="Z560" s="29">
        <f t="shared" si="49"/>
        <v>29.8</v>
      </c>
      <c r="AA560" s="29">
        <v>35.5</v>
      </c>
      <c r="AB560" s="29">
        <f t="shared" si="50"/>
        <v>35.51</v>
      </c>
    </row>
    <row r="561" spans="19:28" ht="15">
      <c r="S561" s="26">
        <v>604</v>
      </c>
      <c r="T561" s="30" t="s">
        <v>604</v>
      </c>
      <c r="U561" s="29">
        <v>15.8</v>
      </c>
      <c r="V561" s="29">
        <f t="shared" si="47"/>
        <v>15.9</v>
      </c>
      <c r="W561" s="29">
        <v>17.5</v>
      </c>
      <c r="X561" s="29">
        <f t="shared" si="48"/>
        <v>17.6</v>
      </c>
      <c r="Y561" s="29">
        <v>29.7</v>
      </c>
      <c r="Z561" s="29">
        <f t="shared" si="49"/>
        <v>29.8</v>
      </c>
      <c r="AA561" s="29">
        <v>35.5</v>
      </c>
      <c r="AB561" s="29">
        <f t="shared" si="50"/>
        <v>35.51</v>
      </c>
    </row>
    <row r="562" spans="19:28" ht="15">
      <c r="S562" s="26">
        <v>605</v>
      </c>
      <c r="T562" s="30" t="s">
        <v>605</v>
      </c>
      <c r="U562" s="29">
        <v>15.8</v>
      </c>
      <c r="V562" s="29">
        <f t="shared" si="47"/>
        <v>15.9</v>
      </c>
      <c r="W562" s="29">
        <v>17.5</v>
      </c>
      <c r="X562" s="29">
        <f t="shared" si="48"/>
        <v>17.6</v>
      </c>
      <c r="Y562" s="29">
        <v>29.7</v>
      </c>
      <c r="Z562" s="29">
        <f t="shared" si="49"/>
        <v>29.8</v>
      </c>
      <c r="AA562" s="29">
        <v>35.5</v>
      </c>
      <c r="AB562" s="29">
        <f t="shared" si="50"/>
        <v>35.51</v>
      </c>
    </row>
    <row r="563" spans="19:28" ht="15">
      <c r="S563" s="26">
        <v>606</v>
      </c>
      <c r="T563" s="30" t="s">
        <v>606</v>
      </c>
      <c r="U563" s="29">
        <v>15.8</v>
      </c>
      <c r="V563" s="29">
        <f t="shared" si="47"/>
        <v>15.9</v>
      </c>
      <c r="W563" s="29">
        <v>17.5</v>
      </c>
      <c r="X563" s="29">
        <f t="shared" si="48"/>
        <v>17.6</v>
      </c>
      <c r="Y563" s="29">
        <v>29.7</v>
      </c>
      <c r="Z563" s="29">
        <f t="shared" si="49"/>
        <v>29.8</v>
      </c>
      <c r="AA563" s="29">
        <v>35.5</v>
      </c>
      <c r="AB563" s="29">
        <f t="shared" si="50"/>
        <v>35.51</v>
      </c>
    </row>
    <row r="564" spans="19:28" ht="15">
      <c r="S564" s="26">
        <v>607</v>
      </c>
      <c r="T564" s="30" t="s">
        <v>607</v>
      </c>
      <c r="U564" s="29">
        <v>15.8</v>
      </c>
      <c r="V564" s="29">
        <f t="shared" si="47"/>
        <v>15.9</v>
      </c>
      <c r="W564" s="29">
        <v>17.5</v>
      </c>
      <c r="X564" s="29">
        <f t="shared" si="48"/>
        <v>17.6</v>
      </c>
      <c r="Y564" s="29">
        <v>29.7</v>
      </c>
      <c r="Z564" s="29">
        <f t="shared" si="49"/>
        <v>29.8</v>
      </c>
      <c r="AA564" s="29">
        <v>35.5</v>
      </c>
      <c r="AB564" s="29">
        <f t="shared" si="50"/>
        <v>35.51</v>
      </c>
    </row>
    <row r="565" spans="19:28" ht="15">
      <c r="S565" s="26">
        <v>608</v>
      </c>
      <c r="T565" s="30" t="s">
        <v>608</v>
      </c>
      <c r="U565" s="29">
        <v>15.8</v>
      </c>
      <c r="V565" s="29">
        <f t="shared" si="47"/>
        <v>15.9</v>
      </c>
      <c r="W565" s="29">
        <v>17.5</v>
      </c>
      <c r="X565" s="29">
        <f t="shared" si="48"/>
        <v>17.6</v>
      </c>
      <c r="Y565" s="29">
        <v>29.7</v>
      </c>
      <c r="Z565" s="29">
        <f t="shared" si="49"/>
        <v>29.8</v>
      </c>
      <c r="AA565" s="29">
        <v>35.5</v>
      </c>
      <c r="AB565" s="29">
        <f t="shared" si="50"/>
        <v>35.51</v>
      </c>
    </row>
    <row r="566" spans="19:28" ht="15">
      <c r="S566" s="26">
        <v>609</v>
      </c>
      <c r="T566" s="30" t="s">
        <v>609</v>
      </c>
      <c r="U566" s="29">
        <v>15.8</v>
      </c>
      <c r="V566" s="29">
        <f t="shared" si="47"/>
        <v>15.9</v>
      </c>
      <c r="W566" s="29">
        <v>17.5</v>
      </c>
      <c r="X566" s="29">
        <f t="shared" si="48"/>
        <v>17.6</v>
      </c>
      <c r="Y566" s="29">
        <v>29.7</v>
      </c>
      <c r="Z566" s="29">
        <f t="shared" si="49"/>
        <v>29.8</v>
      </c>
      <c r="AA566" s="29">
        <v>35.5</v>
      </c>
      <c r="AB566" s="29">
        <f t="shared" si="50"/>
        <v>35.51</v>
      </c>
    </row>
    <row r="567" spans="19:28" ht="15">
      <c r="S567" s="26">
        <v>610</v>
      </c>
      <c r="T567" s="30" t="s">
        <v>610</v>
      </c>
      <c r="U567" s="29">
        <v>15.8</v>
      </c>
      <c r="V567" s="29">
        <f t="shared" si="47"/>
        <v>15.9</v>
      </c>
      <c r="W567" s="29">
        <v>17.5</v>
      </c>
      <c r="X567" s="29">
        <f t="shared" si="48"/>
        <v>17.6</v>
      </c>
      <c r="Y567" s="29">
        <v>29.7</v>
      </c>
      <c r="Z567" s="29">
        <f t="shared" si="49"/>
        <v>29.8</v>
      </c>
      <c r="AA567" s="29">
        <v>35.5</v>
      </c>
      <c r="AB567" s="29">
        <f t="shared" si="50"/>
        <v>35.51</v>
      </c>
    </row>
    <row r="568" spans="19:28" ht="15">
      <c r="S568" s="26">
        <v>611</v>
      </c>
      <c r="T568" s="30" t="s">
        <v>611</v>
      </c>
      <c r="U568" s="29">
        <v>15.8</v>
      </c>
      <c r="V568" s="29">
        <f t="shared" si="47"/>
        <v>15.9</v>
      </c>
      <c r="W568" s="29">
        <v>17.5</v>
      </c>
      <c r="X568" s="29">
        <f t="shared" si="48"/>
        <v>17.6</v>
      </c>
      <c r="Y568" s="29">
        <v>29.7</v>
      </c>
      <c r="Z568" s="29">
        <f t="shared" si="49"/>
        <v>29.8</v>
      </c>
      <c r="AA568" s="29">
        <v>35.5</v>
      </c>
      <c r="AB568" s="29">
        <f t="shared" si="50"/>
        <v>35.51</v>
      </c>
    </row>
    <row r="569" spans="19:28" ht="15">
      <c r="S569" s="26">
        <v>612</v>
      </c>
      <c r="T569" s="30" t="s">
        <v>612</v>
      </c>
      <c r="U569" s="29">
        <v>15.8</v>
      </c>
      <c r="V569" s="29">
        <f t="shared" si="47"/>
        <v>15.9</v>
      </c>
      <c r="W569" s="29">
        <v>17.5</v>
      </c>
      <c r="X569" s="29">
        <f t="shared" si="48"/>
        <v>17.6</v>
      </c>
      <c r="Y569" s="29">
        <v>29.7</v>
      </c>
      <c r="Z569" s="29">
        <f t="shared" si="49"/>
        <v>29.8</v>
      </c>
      <c r="AA569" s="29">
        <v>35.5</v>
      </c>
      <c r="AB569" s="29">
        <f t="shared" si="50"/>
        <v>35.51</v>
      </c>
    </row>
    <row r="570" spans="19:28" ht="15">
      <c r="S570" s="26">
        <v>613</v>
      </c>
      <c r="T570" s="30" t="s">
        <v>613</v>
      </c>
      <c r="U570" s="29">
        <v>15.8</v>
      </c>
      <c r="V570" s="29">
        <f t="shared" si="47"/>
        <v>15.9</v>
      </c>
      <c r="W570" s="29">
        <v>17.5</v>
      </c>
      <c r="X570" s="29">
        <f t="shared" si="48"/>
        <v>17.6</v>
      </c>
      <c r="Y570" s="29">
        <v>29.7</v>
      </c>
      <c r="Z570" s="29">
        <f t="shared" si="49"/>
        <v>29.8</v>
      </c>
      <c r="AA570" s="29">
        <v>35.5</v>
      </c>
      <c r="AB570" s="29">
        <f t="shared" si="50"/>
        <v>35.51</v>
      </c>
    </row>
    <row r="571" spans="19:28" ht="15">
      <c r="S571" s="26">
        <v>614</v>
      </c>
      <c r="T571" s="30" t="s">
        <v>614</v>
      </c>
      <c r="U571" s="29">
        <v>15.8</v>
      </c>
      <c r="V571" s="29">
        <f t="shared" si="47"/>
        <v>15.9</v>
      </c>
      <c r="W571" s="29">
        <v>17.5</v>
      </c>
      <c r="X571" s="29">
        <f t="shared" si="48"/>
        <v>17.6</v>
      </c>
      <c r="Y571" s="29">
        <v>29.7</v>
      </c>
      <c r="Z571" s="29">
        <f t="shared" si="49"/>
        <v>29.8</v>
      </c>
      <c r="AA571" s="29">
        <v>35.5</v>
      </c>
      <c r="AB571" s="29">
        <f t="shared" si="50"/>
        <v>35.51</v>
      </c>
    </row>
    <row r="572" spans="19:28" ht="15">
      <c r="S572" s="26">
        <v>615</v>
      </c>
      <c r="T572" s="30" t="s">
        <v>615</v>
      </c>
      <c r="U572" s="29">
        <v>15.8</v>
      </c>
      <c r="V572" s="29">
        <f t="shared" si="47"/>
        <v>15.9</v>
      </c>
      <c r="W572" s="29">
        <v>17.5</v>
      </c>
      <c r="X572" s="29">
        <f t="shared" si="48"/>
        <v>17.6</v>
      </c>
      <c r="Y572" s="29">
        <v>29.7</v>
      </c>
      <c r="Z572" s="29">
        <f t="shared" si="49"/>
        <v>29.8</v>
      </c>
      <c r="AA572" s="29">
        <v>35.5</v>
      </c>
      <c r="AB572" s="29">
        <f t="shared" si="50"/>
        <v>35.51</v>
      </c>
    </row>
    <row r="573" spans="19:28" ht="15">
      <c r="S573" s="26">
        <v>616</v>
      </c>
      <c r="T573" s="30" t="s">
        <v>616</v>
      </c>
      <c r="U573" s="29">
        <v>15.8</v>
      </c>
      <c r="V573" s="29">
        <f aca="true" t="shared" si="51" ref="V573:V636">U573+0.1</f>
        <v>15.9</v>
      </c>
      <c r="W573" s="29">
        <v>17.5</v>
      </c>
      <c r="X573" s="29">
        <f aca="true" t="shared" si="52" ref="X573:X636">W573+0.1</f>
        <v>17.6</v>
      </c>
      <c r="Y573" s="29">
        <v>29.7</v>
      </c>
      <c r="Z573" s="29">
        <f aca="true" t="shared" si="53" ref="Z573:Z636">Y573+0.1</f>
        <v>29.8</v>
      </c>
      <c r="AA573" s="29">
        <v>35.5</v>
      </c>
      <c r="AB573" s="29">
        <f t="shared" si="50"/>
        <v>35.51</v>
      </c>
    </row>
    <row r="574" spans="19:28" ht="15">
      <c r="S574" s="26">
        <v>617</v>
      </c>
      <c r="T574" s="30" t="s">
        <v>617</v>
      </c>
      <c r="U574" s="29">
        <v>15.8</v>
      </c>
      <c r="V574" s="29">
        <f t="shared" si="51"/>
        <v>15.9</v>
      </c>
      <c r="W574" s="29">
        <v>17.5</v>
      </c>
      <c r="X574" s="29">
        <f t="shared" si="52"/>
        <v>17.6</v>
      </c>
      <c r="Y574" s="29">
        <v>29.7</v>
      </c>
      <c r="Z574" s="29">
        <f t="shared" si="53"/>
        <v>29.8</v>
      </c>
      <c r="AA574" s="29">
        <v>35.5</v>
      </c>
      <c r="AB574" s="29">
        <f t="shared" si="50"/>
        <v>35.51</v>
      </c>
    </row>
    <row r="575" spans="19:28" ht="15">
      <c r="S575" s="26">
        <v>618</v>
      </c>
      <c r="T575" s="30" t="s">
        <v>618</v>
      </c>
      <c r="U575" s="29">
        <v>15.8</v>
      </c>
      <c r="V575" s="29">
        <f t="shared" si="51"/>
        <v>15.9</v>
      </c>
      <c r="W575" s="29">
        <v>17.5</v>
      </c>
      <c r="X575" s="29">
        <f t="shared" si="52"/>
        <v>17.6</v>
      </c>
      <c r="Y575" s="29">
        <v>29.7</v>
      </c>
      <c r="Z575" s="29">
        <f t="shared" si="53"/>
        <v>29.8</v>
      </c>
      <c r="AA575" s="29">
        <v>35.5</v>
      </c>
      <c r="AB575" s="29">
        <f t="shared" si="50"/>
        <v>35.51</v>
      </c>
    </row>
    <row r="576" spans="19:28" ht="15">
      <c r="S576" s="26">
        <v>619</v>
      </c>
      <c r="T576" s="30" t="s">
        <v>619</v>
      </c>
      <c r="U576" s="29">
        <v>15.8</v>
      </c>
      <c r="V576" s="29">
        <f t="shared" si="51"/>
        <v>15.9</v>
      </c>
      <c r="W576" s="29">
        <v>17.5</v>
      </c>
      <c r="X576" s="29">
        <f t="shared" si="52"/>
        <v>17.6</v>
      </c>
      <c r="Y576" s="29">
        <v>29.7</v>
      </c>
      <c r="Z576" s="29">
        <f t="shared" si="53"/>
        <v>29.8</v>
      </c>
      <c r="AA576" s="29">
        <v>35.5</v>
      </c>
      <c r="AB576" s="29">
        <f t="shared" si="50"/>
        <v>35.51</v>
      </c>
    </row>
    <row r="577" spans="19:28" ht="15">
      <c r="S577" s="26">
        <v>620</v>
      </c>
      <c r="T577" s="30" t="s">
        <v>620</v>
      </c>
      <c r="U577" s="29">
        <v>15.8</v>
      </c>
      <c r="V577" s="29">
        <f t="shared" si="51"/>
        <v>15.9</v>
      </c>
      <c r="W577" s="29">
        <v>17.5</v>
      </c>
      <c r="X577" s="29">
        <f t="shared" si="52"/>
        <v>17.6</v>
      </c>
      <c r="Y577" s="29">
        <v>29.7</v>
      </c>
      <c r="Z577" s="29">
        <f t="shared" si="53"/>
        <v>29.8</v>
      </c>
      <c r="AA577" s="29">
        <v>35.5</v>
      </c>
      <c r="AB577" s="29">
        <f t="shared" si="50"/>
        <v>35.51</v>
      </c>
    </row>
    <row r="578" spans="19:28" ht="15">
      <c r="S578" s="26">
        <v>621</v>
      </c>
      <c r="T578" s="30" t="s">
        <v>621</v>
      </c>
      <c r="U578" s="29">
        <v>15.8</v>
      </c>
      <c r="V578" s="29">
        <f t="shared" si="51"/>
        <v>15.9</v>
      </c>
      <c r="W578" s="29">
        <v>17.5</v>
      </c>
      <c r="X578" s="29">
        <f t="shared" si="52"/>
        <v>17.6</v>
      </c>
      <c r="Y578" s="29">
        <v>29.7</v>
      </c>
      <c r="Z578" s="29">
        <f t="shared" si="53"/>
        <v>29.8</v>
      </c>
      <c r="AA578" s="29">
        <v>35.5</v>
      </c>
      <c r="AB578" s="29">
        <f t="shared" si="50"/>
        <v>35.51</v>
      </c>
    </row>
    <row r="579" spans="19:28" ht="15">
      <c r="S579" s="26">
        <v>622</v>
      </c>
      <c r="T579" s="30" t="s">
        <v>622</v>
      </c>
      <c r="U579" s="29">
        <v>15.8</v>
      </c>
      <c r="V579" s="29">
        <f t="shared" si="51"/>
        <v>15.9</v>
      </c>
      <c r="W579" s="29">
        <v>17.5</v>
      </c>
      <c r="X579" s="29">
        <f t="shared" si="52"/>
        <v>17.6</v>
      </c>
      <c r="Y579" s="29">
        <v>29.7</v>
      </c>
      <c r="Z579" s="29">
        <f t="shared" si="53"/>
        <v>29.8</v>
      </c>
      <c r="AA579" s="29">
        <v>35.5</v>
      </c>
      <c r="AB579" s="29">
        <f t="shared" si="50"/>
        <v>35.51</v>
      </c>
    </row>
    <row r="580" spans="19:28" ht="15">
      <c r="S580" s="26">
        <v>623</v>
      </c>
      <c r="T580" s="30" t="s">
        <v>623</v>
      </c>
      <c r="U580" s="29">
        <v>15.8</v>
      </c>
      <c r="V580" s="29">
        <f t="shared" si="51"/>
        <v>15.9</v>
      </c>
      <c r="W580" s="29">
        <v>17.5</v>
      </c>
      <c r="X580" s="29">
        <f t="shared" si="52"/>
        <v>17.6</v>
      </c>
      <c r="Y580" s="29">
        <v>29.7</v>
      </c>
      <c r="Z580" s="29">
        <f t="shared" si="53"/>
        <v>29.8</v>
      </c>
      <c r="AA580" s="29">
        <v>35.5</v>
      </c>
      <c r="AB580" s="29">
        <f t="shared" si="50"/>
        <v>35.51</v>
      </c>
    </row>
    <row r="581" spans="19:28" ht="15">
      <c r="S581" s="26">
        <v>624</v>
      </c>
      <c r="T581" s="30" t="s">
        <v>624</v>
      </c>
      <c r="U581" s="29">
        <v>15.8</v>
      </c>
      <c r="V581" s="29">
        <f t="shared" si="51"/>
        <v>15.9</v>
      </c>
      <c r="W581" s="29">
        <v>17.5</v>
      </c>
      <c r="X581" s="29">
        <f t="shared" si="52"/>
        <v>17.6</v>
      </c>
      <c r="Y581" s="29">
        <v>29.7</v>
      </c>
      <c r="Z581" s="29">
        <f t="shared" si="53"/>
        <v>29.8</v>
      </c>
      <c r="AA581" s="29">
        <v>35.5</v>
      </c>
      <c r="AB581" s="29">
        <f aca="true" t="shared" si="54" ref="AB581:AB644">AA581+0.01</f>
        <v>35.51</v>
      </c>
    </row>
    <row r="582" spans="19:28" ht="15">
      <c r="S582" s="26">
        <v>625</v>
      </c>
      <c r="T582" s="30" t="s">
        <v>625</v>
      </c>
      <c r="U582" s="29">
        <v>15.8</v>
      </c>
      <c r="V582" s="29">
        <f t="shared" si="51"/>
        <v>15.9</v>
      </c>
      <c r="W582" s="29">
        <v>17.5</v>
      </c>
      <c r="X582" s="29">
        <f t="shared" si="52"/>
        <v>17.6</v>
      </c>
      <c r="Y582" s="29">
        <v>29.7</v>
      </c>
      <c r="Z582" s="29">
        <f t="shared" si="53"/>
        <v>29.8</v>
      </c>
      <c r="AA582" s="29">
        <v>35.5</v>
      </c>
      <c r="AB582" s="29">
        <f t="shared" si="54"/>
        <v>35.51</v>
      </c>
    </row>
    <row r="583" spans="19:28" ht="15">
      <c r="S583" s="26">
        <v>626</v>
      </c>
      <c r="T583" s="30" t="s">
        <v>626</v>
      </c>
      <c r="U583" s="29">
        <v>15.8</v>
      </c>
      <c r="V583" s="29">
        <f t="shared" si="51"/>
        <v>15.9</v>
      </c>
      <c r="W583" s="29">
        <v>17.5</v>
      </c>
      <c r="X583" s="29">
        <f t="shared" si="52"/>
        <v>17.6</v>
      </c>
      <c r="Y583" s="29">
        <v>29.7</v>
      </c>
      <c r="Z583" s="29">
        <f t="shared" si="53"/>
        <v>29.8</v>
      </c>
      <c r="AA583" s="29">
        <v>35.5</v>
      </c>
      <c r="AB583" s="29">
        <f t="shared" si="54"/>
        <v>35.51</v>
      </c>
    </row>
    <row r="584" spans="19:28" ht="15">
      <c r="S584" s="26">
        <v>627</v>
      </c>
      <c r="T584" s="30" t="s">
        <v>627</v>
      </c>
      <c r="U584" s="29">
        <v>15.8</v>
      </c>
      <c r="V584" s="29">
        <f t="shared" si="51"/>
        <v>15.9</v>
      </c>
      <c r="W584" s="29">
        <v>17.5</v>
      </c>
      <c r="X584" s="29">
        <f t="shared" si="52"/>
        <v>17.6</v>
      </c>
      <c r="Y584" s="29">
        <v>29.7</v>
      </c>
      <c r="Z584" s="29">
        <f t="shared" si="53"/>
        <v>29.8</v>
      </c>
      <c r="AA584" s="29">
        <v>35.5</v>
      </c>
      <c r="AB584" s="29">
        <f t="shared" si="54"/>
        <v>35.51</v>
      </c>
    </row>
    <row r="585" spans="19:28" ht="15">
      <c r="S585" s="26">
        <v>628</v>
      </c>
      <c r="T585" s="30" t="s">
        <v>628</v>
      </c>
      <c r="U585" s="29">
        <v>15.8</v>
      </c>
      <c r="V585" s="29">
        <f t="shared" si="51"/>
        <v>15.9</v>
      </c>
      <c r="W585" s="29">
        <v>17.5</v>
      </c>
      <c r="X585" s="29">
        <f t="shared" si="52"/>
        <v>17.6</v>
      </c>
      <c r="Y585" s="29">
        <v>29.7</v>
      </c>
      <c r="Z585" s="29">
        <f t="shared" si="53"/>
        <v>29.8</v>
      </c>
      <c r="AA585" s="29">
        <v>35.5</v>
      </c>
      <c r="AB585" s="29">
        <f t="shared" si="54"/>
        <v>35.51</v>
      </c>
    </row>
    <row r="586" spans="19:28" ht="15">
      <c r="S586" s="26">
        <v>629</v>
      </c>
      <c r="T586" s="30" t="s">
        <v>629</v>
      </c>
      <c r="U586" s="29">
        <v>15.8</v>
      </c>
      <c r="V586" s="29">
        <f t="shared" si="51"/>
        <v>15.9</v>
      </c>
      <c r="W586" s="29">
        <v>17.5</v>
      </c>
      <c r="X586" s="29">
        <f t="shared" si="52"/>
        <v>17.6</v>
      </c>
      <c r="Y586" s="29">
        <v>29.7</v>
      </c>
      <c r="Z586" s="29">
        <f t="shared" si="53"/>
        <v>29.8</v>
      </c>
      <c r="AA586" s="29">
        <v>35.5</v>
      </c>
      <c r="AB586" s="29">
        <f t="shared" si="54"/>
        <v>35.51</v>
      </c>
    </row>
    <row r="587" spans="19:28" ht="15">
      <c r="S587" s="26">
        <v>630</v>
      </c>
      <c r="T587" s="30" t="s">
        <v>630</v>
      </c>
      <c r="U587" s="29">
        <v>15.8</v>
      </c>
      <c r="V587" s="29">
        <f t="shared" si="51"/>
        <v>15.9</v>
      </c>
      <c r="W587" s="29">
        <v>17.5</v>
      </c>
      <c r="X587" s="29">
        <f t="shared" si="52"/>
        <v>17.6</v>
      </c>
      <c r="Y587" s="29">
        <v>29.7</v>
      </c>
      <c r="Z587" s="29">
        <f t="shared" si="53"/>
        <v>29.8</v>
      </c>
      <c r="AA587" s="29">
        <v>35.5</v>
      </c>
      <c r="AB587" s="29">
        <f t="shared" si="54"/>
        <v>35.51</v>
      </c>
    </row>
    <row r="588" spans="19:28" ht="15">
      <c r="S588" s="26">
        <v>631</v>
      </c>
      <c r="T588" s="30" t="s">
        <v>631</v>
      </c>
      <c r="U588" s="29">
        <v>15.8</v>
      </c>
      <c r="V588" s="29">
        <f t="shared" si="51"/>
        <v>15.9</v>
      </c>
      <c r="W588" s="29">
        <v>17.5</v>
      </c>
      <c r="X588" s="29">
        <f t="shared" si="52"/>
        <v>17.6</v>
      </c>
      <c r="Y588" s="29">
        <v>29.7</v>
      </c>
      <c r="Z588" s="29">
        <f t="shared" si="53"/>
        <v>29.8</v>
      </c>
      <c r="AA588" s="29">
        <v>35.5</v>
      </c>
      <c r="AB588" s="29">
        <f t="shared" si="54"/>
        <v>35.51</v>
      </c>
    </row>
    <row r="589" spans="19:28" ht="15">
      <c r="S589" s="26">
        <v>632</v>
      </c>
      <c r="T589" s="30" t="s">
        <v>632</v>
      </c>
      <c r="U589" s="29">
        <v>15.8</v>
      </c>
      <c r="V589" s="29">
        <f t="shared" si="51"/>
        <v>15.9</v>
      </c>
      <c r="W589" s="29">
        <v>17.5</v>
      </c>
      <c r="X589" s="29">
        <f t="shared" si="52"/>
        <v>17.6</v>
      </c>
      <c r="Y589" s="29">
        <v>29.7</v>
      </c>
      <c r="Z589" s="29">
        <f t="shared" si="53"/>
        <v>29.8</v>
      </c>
      <c r="AA589" s="29">
        <v>35.5</v>
      </c>
      <c r="AB589" s="29">
        <f t="shared" si="54"/>
        <v>35.51</v>
      </c>
    </row>
    <row r="590" spans="19:28" ht="15">
      <c r="S590" s="26">
        <v>633</v>
      </c>
      <c r="T590" s="30" t="s">
        <v>633</v>
      </c>
      <c r="U590" s="29">
        <v>15.8</v>
      </c>
      <c r="V590" s="29">
        <f t="shared" si="51"/>
        <v>15.9</v>
      </c>
      <c r="W590" s="29">
        <v>17.5</v>
      </c>
      <c r="X590" s="29">
        <f t="shared" si="52"/>
        <v>17.6</v>
      </c>
      <c r="Y590" s="29">
        <v>29.7</v>
      </c>
      <c r="Z590" s="29">
        <f t="shared" si="53"/>
        <v>29.8</v>
      </c>
      <c r="AA590" s="29">
        <v>35.5</v>
      </c>
      <c r="AB590" s="29">
        <f t="shared" si="54"/>
        <v>35.51</v>
      </c>
    </row>
    <row r="591" spans="19:28" ht="15">
      <c r="S591" s="26">
        <v>634</v>
      </c>
      <c r="T591" s="30" t="s">
        <v>634</v>
      </c>
      <c r="U591" s="29">
        <v>15.8</v>
      </c>
      <c r="V591" s="29">
        <f t="shared" si="51"/>
        <v>15.9</v>
      </c>
      <c r="W591" s="29">
        <v>17.5</v>
      </c>
      <c r="X591" s="29">
        <f t="shared" si="52"/>
        <v>17.6</v>
      </c>
      <c r="Y591" s="29">
        <v>29.7</v>
      </c>
      <c r="Z591" s="29">
        <f t="shared" si="53"/>
        <v>29.8</v>
      </c>
      <c r="AA591" s="29">
        <v>35.5</v>
      </c>
      <c r="AB591" s="29">
        <f t="shared" si="54"/>
        <v>35.51</v>
      </c>
    </row>
    <row r="592" spans="19:28" ht="15">
      <c r="S592" s="26">
        <v>635</v>
      </c>
      <c r="T592" s="30" t="s">
        <v>635</v>
      </c>
      <c r="U592" s="29">
        <v>15.8</v>
      </c>
      <c r="V592" s="29">
        <f t="shared" si="51"/>
        <v>15.9</v>
      </c>
      <c r="W592" s="29">
        <v>17.5</v>
      </c>
      <c r="X592" s="29">
        <f t="shared" si="52"/>
        <v>17.6</v>
      </c>
      <c r="Y592" s="29">
        <v>29.7</v>
      </c>
      <c r="Z592" s="29">
        <f t="shared" si="53"/>
        <v>29.8</v>
      </c>
      <c r="AA592" s="29">
        <v>35.5</v>
      </c>
      <c r="AB592" s="29">
        <f t="shared" si="54"/>
        <v>35.51</v>
      </c>
    </row>
    <row r="593" spans="19:28" ht="15">
      <c r="S593" s="26">
        <v>636</v>
      </c>
      <c r="T593" s="30" t="s">
        <v>636</v>
      </c>
      <c r="U593" s="29">
        <v>15.8</v>
      </c>
      <c r="V593" s="29">
        <f t="shared" si="51"/>
        <v>15.9</v>
      </c>
      <c r="W593" s="29">
        <v>17.5</v>
      </c>
      <c r="X593" s="29">
        <f t="shared" si="52"/>
        <v>17.6</v>
      </c>
      <c r="Y593" s="29">
        <v>29.7</v>
      </c>
      <c r="Z593" s="29">
        <f t="shared" si="53"/>
        <v>29.8</v>
      </c>
      <c r="AA593" s="29">
        <v>35.5</v>
      </c>
      <c r="AB593" s="29">
        <f t="shared" si="54"/>
        <v>35.51</v>
      </c>
    </row>
    <row r="594" spans="19:28" ht="15">
      <c r="S594" s="26">
        <v>637</v>
      </c>
      <c r="T594" s="30" t="s">
        <v>637</v>
      </c>
      <c r="U594" s="29">
        <v>15.8</v>
      </c>
      <c r="V594" s="29">
        <f t="shared" si="51"/>
        <v>15.9</v>
      </c>
      <c r="W594" s="29">
        <v>17.5</v>
      </c>
      <c r="X594" s="29">
        <f t="shared" si="52"/>
        <v>17.6</v>
      </c>
      <c r="Y594" s="29">
        <v>29.7</v>
      </c>
      <c r="Z594" s="29">
        <f t="shared" si="53"/>
        <v>29.8</v>
      </c>
      <c r="AA594" s="29">
        <v>35.5</v>
      </c>
      <c r="AB594" s="29">
        <f t="shared" si="54"/>
        <v>35.51</v>
      </c>
    </row>
    <row r="595" spans="19:28" ht="15">
      <c r="S595" s="26">
        <v>638</v>
      </c>
      <c r="T595" s="30" t="s">
        <v>638</v>
      </c>
      <c r="U595" s="29">
        <v>15.8</v>
      </c>
      <c r="V595" s="29">
        <f t="shared" si="51"/>
        <v>15.9</v>
      </c>
      <c r="W595" s="29">
        <v>17.5</v>
      </c>
      <c r="X595" s="29">
        <f t="shared" si="52"/>
        <v>17.6</v>
      </c>
      <c r="Y595" s="29">
        <v>29.7</v>
      </c>
      <c r="Z595" s="29">
        <f t="shared" si="53"/>
        <v>29.8</v>
      </c>
      <c r="AA595" s="29">
        <v>35.5</v>
      </c>
      <c r="AB595" s="29">
        <f t="shared" si="54"/>
        <v>35.51</v>
      </c>
    </row>
    <row r="596" spans="19:28" ht="15">
      <c r="S596" s="26">
        <v>639</v>
      </c>
      <c r="T596" s="30" t="s">
        <v>639</v>
      </c>
      <c r="U596" s="29">
        <v>15.8</v>
      </c>
      <c r="V596" s="29">
        <f t="shared" si="51"/>
        <v>15.9</v>
      </c>
      <c r="W596" s="29">
        <v>17.5</v>
      </c>
      <c r="X596" s="29">
        <f t="shared" si="52"/>
        <v>17.6</v>
      </c>
      <c r="Y596" s="29">
        <v>29.7</v>
      </c>
      <c r="Z596" s="29">
        <f t="shared" si="53"/>
        <v>29.8</v>
      </c>
      <c r="AA596" s="29">
        <v>35.5</v>
      </c>
      <c r="AB596" s="29">
        <f t="shared" si="54"/>
        <v>35.51</v>
      </c>
    </row>
    <row r="597" spans="19:28" ht="15">
      <c r="S597" s="26">
        <v>640</v>
      </c>
      <c r="T597" s="30" t="s">
        <v>640</v>
      </c>
      <c r="U597" s="29">
        <v>15.8</v>
      </c>
      <c r="V597" s="29">
        <f t="shared" si="51"/>
        <v>15.9</v>
      </c>
      <c r="W597" s="29">
        <v>17.5</v>
      </c>
      <c r="X597" s="29">
        <f t="shared" si="52"/>
        <v>17.6</v>
      </c>
      <c r="Y597" s="29">
        <v>29.7</v>
      </c>
      <c r="Z597" s="29">
        <f t="shared" si="53"/>
        <v>29.8</v>
      </c>
      <c r="AA597" s="29">
        <v>35.5</v>
      </c>
      <c r="AB597" s="29">
        <f t="shared" si="54"/>
        <v>35.51</v>
      </c>
    </row>
    <row r="598" spans="19:28" ht="15">
      <c r="S598" s="26">
        <v>641</v>
      </c>
      <c r="T598" s="30" t="s">
        <v>641</v>
      </c>
      <c r="U598" s="29">
        <v>15.8</v>
      </c>
      <c r="V598" s="29">
        <f t="shared" si="51"/>
        <v>15.9</v>
      </c>
      <c r="W598" s="29">
        <v>17.5</v>
      </c>
      <c r="X598" s="29">
        <f t="shared" si="52"/>
        <v>17.6</v>
      </c>
      <c r="Y598" s="29">
        <v>29.7</v>
      </c>
      <c r="Z598" s="29">
        <f t="shared" si="53"/>
        <v>29.8</v>
      </c>
      <c r="AA598" s="29">
        <v>35.5</v>
      </c>
      <c r="AB598" s="29">
        <f t="shared" si="54"/>
        <v>35.51</v>
      </c>
    </row>
    <row r="599" spans="19:28" ht="15">
      <c r="S599" s="26">
        <v>642</v>
      </c>
      <c r="T599" s="30" t="s">
        <v>642</v>
      </c>
      <c r="U599" s="29">
        <v>15.8</v>
      </c>
      <c r="V599" s="29">
        <f t="shared" si="51"/>
        <v>15.9</v>
      </c>
      <c r="W599" s="29">
        <v>17.5</v>
      </c>
      <c r="X599" s="29">
        <f t="shared" si="52"/>
        <v>17.6</v>
      </c>
      <c r="Y599" s="29">
        <v>29.7</v>
      </c>
      <c r="Z599" s="29">
        <f t="shared" si="53"/>
        <v>29.8</v>
      </c>
      <c r="AA599" s="29">
        <v>35.5</v>
      </c>
      <c r="AB599" s="29">
        <f t="shared" si="54"/>
        <v>35.51</v>
      </c>
    </row>
    <row r="600" spans="19:28" ht="15">
      <c r="S600" s="26">
        <v>643</v>
      </c>
      <c r="T600" s="30" t="s">
        <v>643</v>
      </c>
      <c r="U600" s="29">
        <v>15.8</v>
      </c>
      <c r="V600" s="29">
        <f t="shared" si="51"/>
        <v>15.9</v>
      </c>
      <c r="W600" s="29">
        <v>17.5</v>
      </c>
      <c r="X600" s="29">
        <f t="shared" si="52"/>
        <v>17.6</v>
      </c>
      <c r="Y600" s="29">
        <v>29.7</v>
      </c>
      <c r="Z600" s="29">
        <f t="shared" si="53"/>
        <v>29.8</v>
      </c>
      <c r="AA600" s="29">
        <v>35.5</v>
      </c>
      <c r="AB600" s="29">
        <f t="shared" si="54"/>
        <v>35.51</v>
      </c>
    </row>
    <row r="601" spans="19:28" ht="15">
      <c r="S601" s="26">
        <v>644</v>
      </c>
      <c r="T601" s="30" t="s">
        <v>644</v>
      </c>
      <c r="U601" s="29">
        <v>15.8</v>
      </c>
      <c r="V601" s="29">
        <f t="shared" si="51"/>
        <v>15.9</v>
      </c>
      <c r="W601" s="29">
        <v>17.5</v>
      </c>
      <c r="X601" s="29">
        <f t="shared" si="52"/>
        <v>17.6</v>
      </c>
      <c r="Y601" s="29">
        <v>29.7</v>
      </c>
      <c r="Z601" s="29">
        <f t="shared" si="53"/>
        <v>29.8</v>
      </c>
      <c r="AA601" s="29">
        <v>35.5</v>
      </c>
      <c r="AB601" s="29">
        <f t="shared" si="54"/>
        <v>35.51</v>
      </c>
    </row>
    <row r="602" spans="19:28" ht="15">
      <c r="S602" s="26">
        <v>645</v>
      </c>
      <c r="T602" s="30" t="s">
        <v>645</v>
      </c>
      <c r="U602" s="29">
        <v>15.8</v>
      </c>
      <c r="V602" s="29">
        <f t="shared" si="51"/>
        <v>15.9</v>
      </c>
      <c r="W602" s="29">
        <v>17.5</v>
      </c>
      <c r="X602" s="29">
        <f t="shared" si="52"/>
        <v>17.6</v>
      </c>
      <c r="Y602" s="29">
        <v>29.7</v>
      </c>
      <c r="Z602" s="29">
        <f t="shared" si="53"/>
        <v>29.8</v>
      </c>
      <c r="AA602" s="29">
        <v>35.5</v>
      </c>
      <c r="AB602" s="29">
        <f t="shared" si="54"/>
        <v>35.51</v>
      </c>
    </row>
    <row r="603" spans="19:28" ht="15">
      <c r="S603" s="26">
        <v>646</v>
      </c>
      <c r="T603" s="30" t="s">
        <v>646</v>
      </c>
      <c r="U603" s="29">
        <v>15.8</v>
      </c>
      <c r="V603" s="29">
        <f t="shared" si="51"/>
        <v>15.9</v>
      </c>
      <c r="W603" s="29">
        <v>17.5</v>
      </c>
      <c r="X603" s="29">
        <f t="shared" si="52"/>
        <v>17.6</v>
      </c>
      <c r="Y603" s="29">
        <v>29.7</v>
      </c>
      <c r="Z603" s="29">
        <f t="shared" si="53"/>
        <v>29.8</v>
      </c>
      <c r="AA603" s="29">
        <v>35.5</v>
      </c>
      <c r="AB603" s="29">
        <f t="shared" si="54"/>
        <v>35.51</v>
      </c>
    </row>
    <row r="604" spans="19:28" ht="15">
      <c r="S604" s="26">
        <v>647</v>
      </c>
      <c r="T604" s="30" t="s">
        <v>647</v>
      </c>
      <c r="U604" s="29">
        <v>15.8</v>
      </c>
      <c r="V604" s="29">
        <f t="shared" si="51"/>
        <v>15.9</v>
      </c>
      <c r="W604" s="29">
        <v>17.5</v>
      </c>
      <c r="X604" s="29">
        <f t="shared" si="52"/>
        <v>17.6</v>
      </c>
      <c r="Y604" s="29">
        <v>29.7</v>
      </c>
      <c r="Z604" s="29">
        <f t="shared" si="53"/>
        <v>29.8</v>
      </c>
      <c r="AA604" s="29">
        <v>35.5</v>
      </c>
      <c r="AB604" s="29">
        <f t="shared" si="54"/>
        <v>35.51</v>
      </c>
    </row>
    <row r="605" spans="19:28" ht="15">
      <c r="S605" s="26">
        <v>648</v>
      </c>
      <c r="T605" s="30" t="s">
        <v>648</v>
      </c>
      <c r="U605" s="29">
        <v>15.8</v>
      </c>
      <c r="V605" s="29">
        <f t="shared" si="51"/>
        <v>15.9</v>
      </c>
      <c r="W605" s="29">
        <v>17.5</v>
      </c>
      <c r="X605" s="29">
        <f t="shared" si="52"/>
        <v>17.6</v>
      </c>
      <c r="Y605" s="29">
        <v>29.7</v>
      </c>
      <c r="Z605" s="29">
        <f t="shared" si="53"/>
        <v>29.8</v>
      </c>
      <c r="AA605" s="29">
        <v>35.5</v>
      </c>
      <c r="AB605" s="29">
        <f t="shared" si="54"/>
        <v>35.51</v>
      </c>
    </row>
    <row r="606" spans="19:28" ht="15">
      <c r="S606" s="26">
        <v>649</v>
      </c>
      <c r="T606" s="30" t="s">
        <v>649</v>
      </c>
      <c r="U606" s="29">
        <v>15.8</v>
      </c>
      <c r="V606" s="29">
        <f t="shared" si="51"/>
        <v>15.9</v>
      </c>
      <c r="W606" s="29">
        <v>17.5</v>
      </c>
      <c r="X606" s="29">
        <f t="shared" si="52"/>
        <v>17.6</v>
      </c>
      <c r="Y606" s="29">
        <v>29.7</v>
      </c>
      <c r="Z606" s="29">
        <f t="shared" si="53"/>
        <v>29.8</v>
      </c>
      <c r="AA606" s="29">
        <v>35.5</v>
      </c>
      <c r="AB606" s="29">
        <f t="shared" si="54"/>
        <v>35.51</v>
      </c>
    </row>
    <row r="607" spans="19:28" ht="15">
      <c r="S607" s="26">
        <v>650</v>
      </c>
      <c r="T607" s="30" t="s">
        <v>650</v>
      </c>
      <c r="U607" s="29">
        <v>15.8</v>
      </c>
      <c r="V607" s="29">
        <f t="shared" si="51"/>
        <v>15.9</v>
      </c>
      <c r="W607" s="29">
        <v>17.5</v>
      </c>
      <c r="X607" s="29">
        <f t="shared" si="52"/>
        <v>17.6</v>
      </c>
      <c r="Y607" s="29">
        <v>29.7</v>
      </c>
      <c r="Z607" s="29">
        <f t="shared" si="53"/>
        <v>29.8</v>
      </c>
      <c r="AA607" s="29">
        <v>35.5</v>
      </c>
      <c r="AB607" s="29">
        <f t="shared" si="54"/>
        <v>35.51</v>
      </c>
    </row>
    <row r="608" spans="19:28" ht="15">
      <c r="S608" s="26">
        <v>651</v>
      </c>
      <c r="T608" s="30" t="s">
        <v>651</v>
      </c>
      <c r="U608" s="29">
        <v>15.8</v>
      </c>
      <c r="V608" s="29">
        <f t="shared" si="51"/>
        <v>15.9</v>
      </c>
      <c r="W608" s="29">
        <v>17.5</v>
      </c>
      <c r="X608" s="29">
        <f t="shared" si="52"/>
        <v>17.6</v>
      </c>
      <c r="Y608" s="29">
        <v>29.7</v>
      </c>
      <c r="Z608" s="29">
        <f t="shared" si="53"/>
        <v>29.8</v>
      </c>
      <c r="AA608" s="29">
        <v>35.5</v>
      </c>
      <c r="AB608" s="29">
        <f t="shared" si="54"/>
        <v>35.51</v>
      </c>
    </row>
    <row r="609" spans="19:28" ht="15">
      <c r="S609" s="26">
        <v>652</v>
      </c>
      <c r="T609" s="30" t="s">
        <v>652</v>
      </c>
      <c r="U609" s="29">
        <v>15.8</v>
      </c>
      <c r="V609" s="29">
        <f t="shared" si="51"/>
        <v>15.9</v>
      </c>
      <c r="W609" s="29">
        <v>17.5</v>
      </c>
      <c r="X609" s="29">
        <f t="shared" si="52"/>
        <v>17.6</v>
      </c>
      <c r="Y609" s="29">
        <v>29.7</v>
      </c>
      <c r="Z609" s="29">
        <f t="shared" si="53"/>
        <v>29.8</v>
      </c>
      <c r="AA609" s="29">
        <v>35.5</v>
      </c>
      <c r="AB609" s="29">
        <f t="shared" si="54"/>
        <v>35.51</v>
      </c>
    </row>
    <row r="610" spans="19:28" ht="15">
      <c r="S610" s="26">
        <v>653</v>
      </c>
      <c r="T610" s="30" t="s">
        <v>653</v>
      </c>
      <c r="U610" s="29">
        <v>15.8</v>
      </c>
      <c r="V610" s="29">
        <f t="shared" si="51"/>
        <v>15.9</v>
      </c>
      <c r="W610" s="29">
        <v>17.5</v>
      </c>
      <c r="X610" s="29">
        <f t="shared" si="52"/>
        <v>17.6</v>
      </c>
      <c r="Y610" s="29">
        <v>29.7</v>
      </c>
      <c r="Z610" s="29">
        <f t="shared" si="53"/>
        <v>29.8</v>
      </c>
      <c r="AA610" s="29">
        <v>35.5</v>
      </c>
      <c r="AB610" s="29">
        <f t="shared" si="54"/>
        <v>35.51</v>
      </c>
    </row>
    <row r="611" spans="19:28" ht="15">
      <c r="S611" s="26">
        <v>654</v>
      </c>
      <c r="T611" s="30" t="s">
        <v>654</v>
      </c>
      <c r="U611" s="29">
        <v>15.8</v>
      </c>
      <c r="V611" s="29">
        <f t="shared" si="51"/>
        <v>15.9</v>
      </c>
      <c r="W611" s="29">
        <v>17.5</v>
      </c>
      <c r="X611" s="29">
        <f t="shared" si="52"/>
        <v>17.6</v>
      </c>
      <c r="Y611" s="29">
        <v>29.7</v>
      </c>
      <c r="Z611" s="29">
        <f t="shared" si="53"/>
        <v>29.8</v>
      </c>
      <c r="AA611" s="29">
        <v>35.5</v>
      </c>
      <c r="AB611" s="29">
        <f t="shared" si="54"/>
        <v>35.51</v>
      </c>
    </row>
    <row r="612" spans="19:28" ht="15">
      <c r="S612" s="26">
        <v>655</v>
      </c>
      <c r="T612" s="30" t="s">
        <v>655</v>
      </c>
      <c r="U612" s="29">
        <v>15.8</v>
      </c>
      <c r="V612" s="29">
        <f t="shared" si="51"/>
        <v>15.9</v>
      </c>
      <c r="W612" s="29">
        <v>17.5</v>
      </c>
      <c r="X612" s="29">
        <f t="shared" si="52"/>
        <v>17.6</v>
      </c>
      <c r="Y612" s="29">
        <v>29.7</v>
      </c>
      <c r="Z612" s="29">
        <f t="shared" si="53"/>
        <v>29.8</v>
      </c>
      <c r="AA612" s="29">
        <v>35.5</v>
      </c>
      <c r="AB612" s="29">
        <f t="shared" si="54"/>
        <v>35.51</v>
      </c>
    </row>
    <row r="613" spans="19:28" ht="15">
      <c r="S613" s="26">
        <v>656</v>
      </c>
      <c r="T613" s="30" t="s">
        <v>656</v>
      </c>
      <c r="U613" s="29">
        <v>15.8</v>
      </c>
      <c r="V613" s="29">
        <f t="shared" si="51"/>
        <v>15.9</v>
      </c>
      <c r="W613" s="29">
        <v>17.5</v>
      </c>
      <c r="X613" s="29">
        <f t="shared" si="52"/>
        <v>17.6</v>
      </c>
      <c r="Y613" s="29">
        <v>29.7</v>
      </c>
      <c r="Z613" s="29">
        <f t="shared" si="53"/>
        <v>29.8</v>
      </c>
      <c r="AA613" s="29">
        <v>35.5</v>
      </c>
      <c r="AB613" s="29">
        <f t="shared" si="54"/>
        <v>35.51</v>
      </c>
    </row>
    <row r="614" spans="19:28" ht="15">
      <c r="S614" s="26">
        <v>657</v>
      </c>
      <c r="T614" s="30" t="s">
        <v>657</v>
      </c>
      <c r="U614" s="29">
        <v>15.8</v>
      </c>
      <c r="V614" s="29">
        <f t="shared" si="51"/>
        <v>15.9</v>
      </c>
      <c r="W614" s="29">
        <v>17.5</v>
      </c>
      <c r="X614" s="29">
        <f t="shared" si="52"/>
        <v>17.6</v>
      </c>
      <c r="Y614" s="29">
        <v>29.7</v>
      </c>
      <c r="Z614" s="29">
        <f t="shared" si="53"/>
        <v>29.8</v>
      </c>
      <c r="AA614" s="29">
        <v>35.5</v>
      </c>
      <c r="AB614" s="29">
        <f t="shared" si="54"/>
        <v>35.51</v>
      </c>
    </row>
    <row r="615" spans="19:28" ht="15">
      <c r="S615" s="26">
        <v>658</v>
      </c>
      <c r="T615" s="30" t="s">
        <v>658</v>
      </c>
      <c r="U615" s="29">
        <v>15.8</v>
      </c>
      <c r="V615" s="29">
        <f t="shared" si="51"/>
        <v>15.9</v>
      </c>
      <c r="W615" s="29">
        <v>17.5</v>
      </c>
      <c r="X615" s="29">
        <f t="shared" si="52"/>
        <v>17.6</v>
      </c>
      <c r="Y615" s="29">
        <v>29.7</v>
      </c>
      <c r="Z615" s="29">
        <f t="shared" si="53"/>
        <v>29.8</v>
      </c>
      <c r="AA615" s="29">
        <v>35.5</v>
      </c>
      <c r="AB615" s="29">
        <f t="shared" si="54"/>
        <v>35.51</v>
      </c>
    </row>
    <row r="616" spans="19:28" ht="15">
      <c r="S616" s="26">
        <v>659</v>
      </c>
      <c r="T616" s="30" t="s">
        <v>659</v>
      </c>
      <c r="U616" s="29">
        <v>15.8</v>
      </c>
      <c r="V616" s="29">
        <f t="shared" si="51"/>
        <v>15.9</v>
      </c>
      <c r="W616" s="29">
        <v>17.5</v>
      </c>
      <c r="X616" s="29">
        <f t="shared" si="52"/>
        <v>17.6</v>
      </c>
      <c r="Y616" s="29">
        <v>29.7</v>
      </c>
      <c r="Z616" s="29">
        <f t="shared" si="53"/>
        <v>29.8</v>
      </c>
      <c r="AA616" s="29">
        <v>35.5</v>
      </c>
      <c r="AB616" s="29">
        <f t="shared" si="54"/>
        <v>35.51</v>
      </c>
    </row>
    <row r="617" spans="19:28" ht="15">
      <c r="S617" s="26">
        <v>660</v>
      </c>
      <c r="T617" s="30" t="s">
        <v>660</v>
      </c>
      <c r="U617" s="29">
        <v>15.8</v>
      </c>
      <c r="V617" s="29">
        <f t="shared" si="51"/>
        <v>15.9</v>
      </c>
      <c r="W617" s="29">
        <v>17.5</v>
      </c>
      <c r="X617" s="29">
        <f t="shared" si="52"/>
        <v>17.6</v>
      </c>
      <c r="Y617" s="29">
        <v>29.7</v>
      </c>
      <c r="Z617" s="29">
        <f t="shared" si="53"/>
        <v>29.8</v>
      </c>
      <c r="AA617" s="29">
        <v>35.5</v>
      </c>
      <c r="AB617" s="29">
        <f t="shared" si="54"/>
        <v>35.51</v>
      </c>
    </row>
    <row r="618" spans="19:28" ht="15">
      <c r="S618" s="26">
        <v>661</v>
      </c>
      <c r="T618" s="30" t="s">
        <v>661</v>
      </c>
      <c r="U618" s="29">
        <v>15.8</v>
      </c>
      <c r="V618" s="29">
        <f t="shared" si="51"/>
        <v>15.9</v>
      </c>
      <c r="W618" s="29">
        <v>17.5</v>
      </c>
      <c r="X618" s="29">
        <f t="shared" si="52"/>
        <v>17.6</v>
      </c>
      <c r="Y618" s="29">
        <v>29.7</v>
      </c>
      <c r="Z618" s="29">
        <f t="shared" si="53"/>
        <v>29.8</v>
      </c>
      <c r="AA618" s="29">
        <v>35.5</v>
      </c>
      <c r="AB618" s="29">
        <f t="shared" si="54"/>
        <v>35.51</v>
      </c>
    </row>
    <row r="619" spans="19:28" ht="15">
      <c r="S619" s="26">
        <v>662</v>
      </c>
      <c r="T619" s="30" t="s">
        <v>662</v>
      </c>
      <c r="U619" s="29">
        <v>15.8</v>
      </c>
      <c r="V619" s="29">
        <f t="shared" si="51"/>
        <v>15.9</v>
      </c>
      <c r="W619" s="29">
        <v>17.5</v>
      </c>
      <c r="X619" s="29">
        <f t="shared" si="52"/>
        <v>17.6</v>
      </c>
      <c r="Y619" s="29">
        <v>29.7</v>
      </c>
      <c r="Z619" s="29">
        <f t="shared" si="53"/>
        <v>29.8</v>
      </c>
      <c r="AA619" s="29">
        <v>35.5</v>
      </c>
      <c r="AB619" s="29">
        <f t="shared" si="54"/>
        <v>35.51</v>
      </c>
    </row>
    <row r="620" spans="19:28" ht="15">
      <c r="S620" s="26">
        <v>663</v>
      </c>
      <c r="T620" s="30" t="s">
        <v>663</v>
      </c>
      <c r="U620" s="29">
        <v>15.8</v>
      </c>
      <c r="V620" s="29">
        <f t="shared" si="51"/>
        <v>15.9</v>
      </c>
      <c r="W620" s="29">
        <v>17.5</v>
      </c>
      <c r="X620" s="29">
        <f t="shared" si="52"/>
        <v>17.6</v>
      </c>
      <c r="Y620" s="29">
        <v>29.7</v>
      </c>
      <c r="Z620" s="29">
        <f t="shared" si="53"/>
        <v>29.8</v>
      </c>
      <c r="AA620" s="29">
        <v>35.5</v>
      </c>
      <c r="AB620" s="29">
        <f t="shared" si="54"/>
        <v>35.51</v>
      </c>
    </row>
    <row r="621" spans="19:28" ht="15">
      <c r="S621" s="26">
        <v>664</v>
      </c>
      <c r="T621" s="30" t="s">
        <v>664</v>
      </c>
      <c r="U621" s="29">
        <v>15.8</v>
      </c>
      <c r="V621" s="29">
        <f t="shared" si="51"/>
        <v>15.9</v>
      </c>
      <c r="W621" s="29">
        <v>17.5</v>
      </c>
      <c r="X621" s="29">
        <f t="shared" si="52"/>
        <v>17.6</v>
      </c>
      <c r="Y621" s="29">
        <v>29.7</v>
      </c>
      <c r="Z621" s="29">
        <f t="shared" si="53"/>
        <v>29.8</v>
      </c>
      <c r="AA621" s="29">
        <v>35.5</v>
      </c>
      <c r="AB621" s="29">
        <f t="shared" si="54"/>
        <v>35.51</v>
      </c>
    </row>
    <row r="622" spans="19:28" ht="15">
      <c r="S622" s="26">
        <v>665</v>
      </c>
      <c r="T622" s="30" t="s">
        <v>665</v>
      </c>
      <c r="U622" s="29">
        <v>15.8</v>
      </c>
      <c r="V622" s="29">
        <f t="shared" si="51"/>
        <v>15.9</v>
      </c>
      <c r="W622" s="29">
        <v>17.5</v>
      </c>
      <c r="X622" s="29">
        <f t="shared" si="52"/>
        <v>17.6</v>
      </c>
      <c r="Y622" s="29">
        <v>29.7</v>
      </c>
      <c r="Z622" s="29">
        <f t="shared" si="53"/>
        <v>29.8</v>
      </c>
      <c r="AA622" s="29">
        <v>35.5</v>
      </c>
      <c r="AB622" s="29">
        <f t="shared" si="54"/>
        <v>35.51</v>
      </c>
    </row>
    <row r="623" spans="19:28" ht="15">
      <c r="S623" s="26">
        <v>666</v>
      </c>
      <c r="T623" s="30" t="s">
        <v>666</v>
      </c>
      <c r="U623" s="29">
        <v>15.8</v>
      </c>
      <c r="V623" s="29">
        <f t="shared" si="51"/>
        <v>15.9</v>
      </c>
      <c r="W623" s="29">
        <v>17.5</v>
      </c>
      <c r="X623" s="29">
        <f t="shared" si="52"/>
        <v>17.6</v>
      </c>
      <c r="Y623" s="29">
        <v>29.7</v>
      </c>
      <c r="Z623" s="29">
        <f t="shared" si="53"/>
        <v>29.8</v>
      </c>
      <c r="AA623" s="29">
        <v>35.5</v>
      </c>
      <c r="AB623" s="29">
        <f t="shared" si="54"/>
        <v>35.51</v>
      </c>
    </row>
    <row r="624" spans="19:28" ht="15">
      <c r="S624" s="26">
        <v>667</v>
      </c>
      <c r="T624" s="30" t="s">
        <v>667</v>
      </c>
      <c r="U624" s="29">
        <v>15.8</v>
      </c>
      <c r="V624" s="29">
        <f t="shared" si="51"/>
        <v>15.9</v>
      </c>
      <c r="W624" s="29">
        <v>17.5</v>
      </c>
      <c r="X624" s="29">
        <f t="shared" si="52"/>
        <v>17.6</v>
      </c>
      <c r="Y624" s="29">
        <v>29.7</v>
      </c>
      <c r="Z624" s="29">
        <f t="shared" si="53"/>
        <v>29.8</v>
      </c>
      <c r="AA624" s="29">
        <v>35.5</v>
      </c>
      <c r="AB624" s="29">
        <f t="shared" si="54"/>
        <v>35.51</v>
      </c>
    </row>
    <row r="625" spans="19:28" ht="15">
      <c r="S625" s="26">
        <v>668</v>
      </c>
      <c r="T625" s="30" t="s">
        <v>668</v>
      </c>
      <c r="U625" s="29">
        <v>15.8</v>
      </c>
      <c r="V625" s="29">
        <f t="shared" si="51"/>
        <v>15.9</v>
      </c>
      <c r="W625" s="29">
        <v>17.5</v>
      </c>
      <c r="X625" s="29">
        <f t="shared" si="52"/>
        <v>17.6</v>
      </c>
      <c r="Y625" s="29">
        <v>29.7</v>
      </c>
      <c r="Z625" s="29">
        <f t="shared" si="53"/>
        <v>29.8</v>
      </c>
      <c r="AA625" s="29">
        <v>35.5</v>
      </c>
      <c r="AB625" s="29">
        <f t="shared" si="54"/>
        <v>35.51</v>
      </c>
    </row>
    <row r="626" spans="19:28" ht="15">
      <c r="S626" s="26">
        <v>669</v>
      </c>
      <c r="T626" s="30" t="s">
        <v>669</v>
      </c>
      <c r="U626" s="29">
        <v>15.8</v>
      </c>
      <c r="V626" s="29">
        <f t="shared" si="51"/>
        <v>15.9</v>
      </c>
      <c r="W626" s="29">
        <v>17.5</v>
      </c>
      <c r="X626" s="29">
        <f t="shared" si="52"/>
        <v>17.6</v>
      </c>
      <c r="Y626" s="29">
        <v>29.7</v>
      </c>
      <c r="Z626" s="29">
        <f t="shared" si="53"/>
        <v>29.8</v>
      </c>
      <c r="AA626" s="29">
        <v>35.5</v>
      </c>
      <c r="AB626" s="29">
        <f t="shared" si="54"/>
        <v>35.51</v>
      </c>
    </row>
    <row r="627" spans="19:28" ht="15">
      <c r="S627" s="26">
        <v>670</v>
      </c>
      <c r="T627" s="30" t="s">
        <v>670</v>
      </c>
      <c r="U627" s="29">
        <v>15.8</v>
      </c>
      <c r="V627" s="29">
        <f t="shared" si="51"/>
        <v>15.9</v>
      </c>
      <c r="W627" s="29">
        <v>17.5</v>
      </c>
      <c r="X627" s="29">
        <f t="shared" si="52"/>
        <v>17.6</v>
      </c>
      <c r="Y627" s="29">
        <v>29.7</v>
      </c>
      <c r="Z627" s="29">
        <f t="shared" si="53"/>
        <v>29.8</v>
      </c>
      <c r="AA627" s="29">
        <v>35.5</v>
      </c>
      <c r="AB627" s="29">
        <f t="shared" si="54"/>
        <v>35.51</v>
      </c>
    </row>
    <row r="628" spans="19:28" ht="15">
      <c r="S628" s="26">
        <v>671</v>
      </c>
      <c r="T628" s="30" t="s">
        <v>671</v>
      </c>
      <c r="U628" s="29">
        <v>15.8</v>
      </c>
      <c r="V628" s="29">
        <f t="shared" si="51"/>
        <v>15.9</v>
      </c>
      <c r="W628" s="29">
        <v>17.5</v>
      </c>
      <c r="X628" s="29">
        <f t="shared" si="52"/>
        <v>17.6</v>
      </c>
      <c r="Y628" s="29">
        <v>29.7</v>
      </c>
      <c r="Z628" s="29">
        <f t="shared" si="53"/>
        <v>29.8</v>
      </c>
      <c r="AA628" s="29">
        <v>35.5</v>
      </c>
      <c r="AB628" s="29">
        <f t="shared" si="54"/>
        <v>35.51</v>
      </c>
    </row>
    <row r="629" spans="19:28" ht="15">
      <c r="S629" s="26">
        <v>672</v>
      </c>
      <c r="T629" s="30" t="s">
        <v>672</v>
      </c>
      <c r="U629" s="29">
        <v>15.8</v>
      </c>
      <c r="V629" s="29">
        <f t="shared" si="51"/>
        <v>15.9</v>
      </c>
      <c r="W629" s="29">
        <v>17.5</v>
      </c>
      <c r="X629" s="29">
        <f t="shared" si="52"/>
        <v>17.6</v>
      </c>
      <c r="Y629" s="29">
        <v>29.7</v>
      </c>
      <c r="Z629" s="29">
        <f t="shared" si="53"/>
        <v>29.8</v>
      </c>
      <c r="AA629" s="29">
        <v>35.5</v>
      </c>
      <c r="AB629" s="29">
        <f t="shared" si="54"/>
        <v>35.51</v>
      </c>
    </row>
    <row r="630" spans="19:28" ht="15">
      <c r="S630" s="26">
        <v>673</v>
      </c>
      <c r="T630" s="30" t="s">
        <v>673</v>
      </c>
      <c r="U630" s="29">
        <v>15.8</v>
      </c>
      <c r="V630" s="29">
        <f t="shared" si="51"/>
        <v>15.9</v>
      </c>
      <c r="W630" s="29">
        <v>17.5</v>
      </c>
      <c r="X630" s="29">
        <f t="shared" si="52"/>
        <v>17.6</v>
      </c>
      <c r="Y630" s="29">
        <v>29.7</v>
      </c>
      <c r="Z630" s="29">
        <f t="shared" si="53"/>
        <v>29.8</v>
      </c>
      <c r="AA630" s="29">
        <v>35.5</v>
      </c>
      <c r="AB630" s="29">
        <f t="shared" si="54"/>
        <v>35.51</v>
      </c>
    </row>
    <row r="631" spans="19:28" ht="15">
      <c r="S631" s="26">
        <v>674</v>
      </c>
      <c r="T631" s="30" t="s">
        <v>674</v>
      </c>
      <c r="U631" s="29">
        <v>15.8</v>
      </c>
      <c r="V631" s="29">
        <f t="shared" si="51"/>
        <v>15.9</v>
      </c>
      <c r="W631" s="29">
        <v>17.5</v>
      </c>
      <c r="X631" s="29">
        <f t="shared" si="52"/>
        <v>17.6</v>
      </c>
      <c r="Y631" s="29">
        <v>29.7</v>
      </c>
      <c r="Z631" s="29">
        <f t="shared" si="53"/>
        <v>29.8</v>
      </c>
      <c r="AA631" s="29">
        <v>35.5</v>
      </c>
      <c r="AB631" s="29">
        <f t="shared" si="54"/>
        <v>35.51</v>
      </c>
    </row>
    <row r="632" spans="19:28" ht="15">
      <c r="S632" s="26">
        <v>675</v>
      </c>
      <c r="T632" s="30" t="s">
        <v>675</v>
      </c>
      <c r="U632" s="29">
        <v>15.8</v>
      </c>
      <c r="V632" s="29">
        <f t="shared" si="51"/>
        <v>15.9</v>
      </c>
      <c r="W632" s="29">
        <v>17.5</v>
      </c>
      <c r="X632" s="29">
        <f t="shared" si="52"/>
        <v>17.6</v>
      </c>
      <c r="Y632" s="29">
        <v>29.7</v>
      </c>
      <c r="Z632" s="29">
        <f t="shared" si="53"/>
        <v>29.8</v>
      </c>
      <c r="AA632" s="29">
        <v>35.5</v>
      </c>
      <c r="AB632" s="29">
        <f t="shared" si="54"/>
        <v>35.51</v>
      </c>
    </row>
    <row r="633" spans="19:28" ht="15">
      <c r="S633" s="26">
        <v>676</v>
      </c>
      <c r="T633" s="30" t="s">
        <v>676</v>
      </c>
      <c r="U633" s="29">
        <v>15.8</v>
      </c>
      <c r="V633" s="29">
        <f t="shared" si="51"/>
        <v>15.9</v>
      </c>
      <c r="W633" s="29">
        <v>17.5</v>
      </c>
      <c r="X633" s="29">
        <f t="shared" si="52"/>
        <v>17.6</v>
      </c>
      <c r="Y633" s="29">
        <v>29.7</v>
      </c>
      <c r="Z633" s="29">
        <f t="shared" si="53"/>
        <v>29.8</v>
      </c>
      <c r="AA633" s="29">
        <v>35.5</v>
      </c>
      <c r="AB633" s="29">
        <f t="shared" si="54"/>
        <v>35.51</v>
      </c>
    </row>
    <row r="634" spans="19:28" ht="15">
      <c r="S634" s="26">
        <v>677</v>
      </c>
      <c r="T634" s="30" t="s">
        <v>677</v>
      </c>
      <c r="U634" s="29">
        <v>15.8</v>
      </c>
      <c r="V634" s="29">
        <f t="shared" si="51"/>
        <v>15.9</v>
      </c>
      <c r="W634" s="29">
        <v>17.5</v>
      </c>
      <c r="X634" s="29">
        <f t="shared" si="52"/>
        <v>17.6</v>
      </c>
      <c r="Y634" s="29">
        <v>29.7</v>
      </c>
      <c r="Z634" s="29">
        <f t="shared" si="53"/>
        <v>29.8</v>
      </c>
      <c r="AA634" s="29">
        <v>35.5</v>
      </c>
      <c r="AB634" s="29">
        <f t="shared" si="54"/>
        <v>35.51</v>
      </c>
    </row>
    <row r="635" spans="19:28" ht="15">
      <c r="S635" s="26">
        <v>678</v>
      </c>
      <c r="T635" s="30" t="s">
        <v>678</v>
      </c>
      <c r="U635" s="29">
        <v>15.8</v>
      </c>
      <c r="V635" s="29">
        <f t="shared" si="51"/>
        <v>15.9</v>
      </c>
      <c r="W635" s="29">
        <v>17.5</v>
      </c>
      <c r="X635" s="29">
        <f t="shared" si="52"/>
        <v>17.6</v>
      </c>
      <c r="Y635" s="29">
        <v>29.7</v>
      </c>
      <c r="Z635" s="29">
        <f t="shared" si="53"/>
        <v>29.8</v>
      </c>
      <c r="AA635" s="29">
        <v>35.5</v>
      </c>
      <c r="AB635" s="29">
        <f t="shared" si="54"/>
        <v>35.51</v>
      </c>
    </row>
    <row r="636" spans="19:28" ht="15">
      <c r="S636" s="26">
        <v>679</v>
      </c>
      <c r="T636" s="30" t="s">
        <v>679</v>
      </c>
      <c r="U636" s="29">
        <v>15.8</v>
      </c>
      <c r="V636" s="29">
        <f t="shared" si="51"/>
        <v>15.9</v>
      </c>
      <c r="W636" s="29">
        <v>17.5</v>
      </c>
      <c r="X636" s="29">
        <f t="shared" si="52"/>
        <v>17.6</v>
      </c>
      <c r="Y636" s="29">
        <v>29.7</v>
      </c>
      <c r="Z636" s="29">
        <f t="shared" si="53"/>
        <v>29.8</v>
      </c>
      <c r="AA636" s="29">
        <v>35.5</v>
      </c>
      <c r="AB636" s="29">
        <f t="shared" si="54"/>
        <v>35.51</v>
      </c>
    </row>
    <row r="637" spans="19:28" ht="15">
      <c r="S637" s="26">
        <v>680</v>
      </c>
      <c r="T637" s="30" t="s">
        <v>680</v>
      </c>
      <c r="U637" s="29">
        <v>15.8</v>
      </c>
      <c r="V637" s="29">
        <f aca="true" t="shared" si="55" ref="V637:V688">U637+0.1</f>
        <v>15.9</v>
      </c>
      <c r="W637" s="29">
        <v>17.5</v>
      </c>
      <c r="X637" s="29">
        <f aca="true" t="shared" si="56" ref="X637:X688">W637+0.1</f>
        <v>17.6</v>
      </c>
      <c r="Y637" s="29">
        <v>29.7</v>
      </c>
      <c r="Z637" s="29">
        <f aca="true" t="shared" si="57" ref="Z637:Z688">Y637+0.1</f>
        <v>29.8</v>
      </c>
      <c r="AA637" s="29">
        <v>35.5</v>
      </c>
      <c r="AB637" s="29">
        <f t="shared" si="54"/>
        <v>35.51</v>
      </c>
    </row>
    <row r="638" spans="19:28" ht="15">
      <c r="S638" s="26">
        <v>681</v>
      </c>
      <c r="T638" s="30" t="s">
        <v>681</v>
      </c>
      <c r="U638" s="29">
        <v>15.8</v>
      </c>
      <c r="V638" s="29">
        <f t="shared" si="55"/>
        <v>15.9</v>
      </c>
      <c r="W638" s="29">
        <v>17.5</v>
      </c>
      <c r="X638" s="29">
        <f t="shared" si="56"/>
        <v>17.6</v>
      </c>
      <c r="Y638" s="29">
        <v>29.7</v>
      </c>
      <c r="Z638" s="29">
        <f t="shared" si="57"/>
        <v>29.8</v>
      </c>
      <c r="AA638" s="29">
        <v>35.5</v>
      </c>
      <c r="AB638" s="29">
        <f t="shared" si="54"/>
        <v>35.51</v>
      </c>
    </row>
    <row r="639" spans="19:28" ht="15">
      <c r="S639" s="26">
        <v>682</v>
      </c>
      <c r="T639" s="30" t="s">
        <v>682</v>
      </c>
      <c r="U639" s="29">
        <v>15.8</v>
      </c>
      <c r="V639" s="29">
        <f t="shared" si="55"/>
        <v>15.9</v>
      </c>
      <c r="W639" s="29">
        <v>17.5</v>
      </c>
      <c r="X639" s="29">
        <f t="shared" si="56"/>
        <v>17.6</v>
      </c>
      <c r="Y639" s="29">
        <v>29.7</v>
      </c>
      <c r="Z639" s="29">
        <f t="shared" si="57"/>
        <v>29.8</v>
      </c>
      <c r="AA639" s="29">
        <v>35.5</v>
      </c>
      <c r="AB639" s="29">
        <f t="shared" si="54"/>
        <v>35.51</v>
      </c>
    </row>
    <row r="640" spans="19:28" ht="15">
      <c r="S640" s="26">
        <v>683</v>
      </c>
      <c r="T640" s="30" t="s">
        <v>683</v>
      </c>
      <c r="U640" s="29">
        <v>15.8</v>
      </c>
      <c r="V640" s="29">
        <f t="shared" si="55"/>
        <v>15.9</v>
      </c>
      <c r="W640" s="29">
        <v>17.5</v>
      </c>
      <c r="X640" s="29">
        <f t="shared" si="56"/>
        <v>17.6</v>
      </c>
      <c r="Y640" s="29">
        <v>29.7</v>
      </c>
      <c r="Z640" s="29">
        <f t="shared" si="57"/>
        <v>29.8</v>
      </c>
      <c r="AA640" s="29">
        <v>35.5</v>
      </c>
      <c r="AB640" s="29">
        <f t="shared" si="54"/>
        <v>35.51</v>
      </c>
    </row>
    <row r="641" spans="19:28" ht="15">
      <c r="S641" s="26">
        <v>684</v>
      </c>
      <c r="T641" s="30" t="s">
        <v>684</v>
      </c>
      <c r="U641" s="29">
        <v>15.8</v>
      </c>
      <c r="V641" s="29">
        <f t="shared" si="55"/>
        <v>15.9</v>
      </c>
      <c r="W641" s="29">
        <v>17.5</v>
      </c>
      <c r="X641" s="29">
        <f t="shared" si="56"/>
        <v>17.6</v>
      </c>
      <c r="Y641" s="29">
        <v>29.7</v>
      </c>
      <c r="Z641" s="29">
        <f t="shared" si="57"/>
        <v>29.8</v>
      </c>
      <c r="AA641" s="29">
        <v>35.5</v>
      </c>
      <c r="AB641" s="29">
        <f t="shared" si="54"/>
        <v>35.51</v>
      </c>
    </row>
    <row r="642" spans="19:28" ht="15">
      <c r="S642" s="26">
        <v>685</v>
      </c>
      <c r="T642" s="30" t="s">
        <v>685</v>
      </c>
      <c r="U642" s="29">
        <v>15.8</v>
      </c>
      <c r="V642" s="29">
        <f t="shared" si="55"/>
        <v>15.9</v>
      </c>
      <c r="W642" s="29">
        <v>17.5</v>
      </c>
      <c r="X642" s="29">
        <f t="shared" si="56"/>
        <v>17.6</v>
      </c>
      <c r="Y642" s="29">
        <v>29.7</v>
      </c>
      <c r="Z642" s="29">
        <f t="shared" si="57"/>
        <v>29.8</v>
      </c>
      <c r="AA642" s="29">
        <v>35.5</v>
      </c>
      <c r="AB642" s="29">
        <f t="shared" si="54"/>
        <v>35.51</v>
      </c>
    </row>
    <row r="643" spans="19:28" ht="15">
      <c r="S643" s="26">
        <v>686</v>
      </c>
      <c r="T643" s="30" t="s">
        <v>686</v>
      </c>
      <c r="U643" s="29">
        <v>15.8</v>
      </c>
      <c r="V643" s="29">
        <f t="shared" si="55"/>
        <v>15.9</v>
      </c>
      <c r="W643" s="29">
        <v>17.5</v>
      </c>
      <c r="X643" s="29">
        <f t="shared" si="56"/>
        <v>17.6</v>
      </c>
      <c r="Y643" s="29">
        <v>29.7</v>
      </c>
      <c r="Z643" s="29">
        <f t="shared" si="57"/>
        <v>29.8</v>
      </c>
      <c r="AA643" s="29">
        <v>35.5</v>
      </c>
      <c r="AB643" s="29">
        <f t="shared" si="54"/>
        <v>35.51</v>
      </c>
    </row>
    <row r="644" spans="19:28" ht="15">
      <c r="S644" s="26">
        <v>687</v>
      </c>
      <c r="T644" s="30" t="s">
        <v>687</v>
      </c>
      <c r="U644" s="29">
        <v>15.8</v>
      </c>
      <c r="V644" s="29">
        <f t="shared" si="55"/>
        <v>15.9</v>
      </c>
      <c r="W644" s="29">
        <v>17.5</v>
      </c>
      <c r="X644" s="29">
        <f t="shared" si="56"/>
        <v>17.6</v>
      </c>
      <c r="Y644" s="29">
        <v>29.7</v>
      </c>
      <c r="Z644" s="29">
        <f t="shared" si="57"/>
        <v>29.8</v>
      </c>
      <c r="AA644" s="29">
        <v>35.5</v>
      </c>
      <c r="AB644" s="29">
        <f t="shared" si="54"/>
        <v>35.51</v>
      </c>
    </row>
    <row r="645" spans="19:28" ht="15">
      <c r="S645" s="26">
        <v>688</v>
      </c>
      <c r="T645" s="30" t="s">
        <v>688</v>
      </c>
      <c r="U645" s="29">
        <v>15.8</v>
      </c>
      <c r="V645" s="29">
        <f t="shared" si="55"/>
        <v>15.9</v>
      </c>
      <c r="W645" s="29">
        <v>17.5</v>
      </c>
      <c r="X645" s="29">
        <f t="shared" si="56"/>
        <v>17.6</v>
      </c>
      <c r="Y645" s="29">
        <v>29.7</v>
      </c>
      <c r="Z645" s="29">
        <f t="shared" si="57"/>
        <v>29.8</v>
      </c>
      <c r="AA645" s="29">
        <v>35.5</v>
      </c>
      <c r="AB645" s="29">
        <f aca="true" t="shared" si="58" ref="AB645:AB688">AA645+0.01</f>
        <v>35.51</v>
      </c>
    </row>
    <row r="646" spans="19:28" ht="15">
      <c r="S646" s="26">
        <v>689</v>
      </c>
      <c r="T646" s="30" t="s">
        <v>689</v>
      </c>
      <c r="U646" s="29">
        <v>15.8</v>
      </c>
      <c r="V646" s="29">
        <f t="shared" si="55"/>
        <v>15.9</v>
      </c>
      <c r="W646" s="29">
        <v>17.5</v>
      </c>
      <c r="X646" s="29">
        <f t="shared" si="56"/>
        <v>17.6</v>
      </c>
      <c r="Y646" s="29">
        <v>29.7</v>
      </c>
      <c r="Z646" s="29">
        <f t="shared" si="57"/>
        <v>29.8</v>
      </c>
      <c r="AA646" s="29">
        <v>35.5</v>
      </c>
      <c r="AB646" s="29">
        <f t="shared" si="58"/>
        <v>35.51</v>
      </c>
    </row>
    <row r="647" spans="19:28" ht="15">
      <c r="S647" s="26">
        <v>690</v>
      </c>
      <c r="T647" s="30" t="s">
        <v>690</v>
      </c>
      <c r="U647" s="29">
        <v>15.8</v>
      </c>
      <c r="V647" s="29">
        <f t="shared" si="55"/>
        <v>15.9</v>
      </c>
      <c r="W647" s="29">
        <v>17.5</v>
      </c>
      <c r="X647" s="29">
        <f t="shared" si="56"/>
        <v>17.6</v>
      </c>
      <c r="Y647" s="29">
        <v>29.7</v>
      </c>
      <c r="Z647" s="29">
        <f t="shared" si="57"/>
        <v>29.8</v>
      </c>
      <c r="AA647" s="29">
        <v>35.5</v>
      </c>
      <c r="AB647" s="29">
        <f t="shared" si="58"/>
        <v>35.51</v>
      </c>
    </row>
    <row r="648" spans="19:28" ht="15">
      <c r="S648" s="26">
        <v>691</v>
      </c>
      <c r="T648" s="30" t="s">
        <v>691</v>
      </c>
      <c r="U648" s="29">
        <v>15.8</v>
      </c>
      <c r="V648" s="29">
        <f t="shared" si="55"/>
        <v>15.9</v>
      </c>
      <c r="W648" s="29">
        <v>17.5</v>
      </c>
      <c r="X648" s="29">
        <f t="shared" si="56"/>
        <v>17.6</v>
      </c>
      <c r="Y648" s="29">
        <v>29.7</v>
      </c>
      <c r="Z648" s="29">
        <f t="shared" si="57"/>
        <v>29.8</v>
      </c>
      <c r="AA648" s="29">
        <v>35.5</v>
      </c>
      <c r="AB648" s="29">
        <f t="shared" si="58"/>
        <v>35.51</v>
      </c>
    </row>
    <row r="649" spans="19:28" ht="15">
      <c r="S649" s="26">
        <v>692</v>
      </c>
      <c r="T649" s="30" t="s">
        <v>692</v>
      </c>
      <c r="U649" s="29">
        <v>15.8</v>
      </c>
      <c r="V649" s="29">
        <f t="shared" si="55"/>
        <v>15.9</v>
      </c>
      <c r="W649" s="29">
        <v>17.5</v>
      </c>
      <c r="X649" s="29">
        <f t="shared" si="56"/>
        <v>17.6</v>
      </c>
      <c r="Y649" s="29">
        <v>29.7</v>
      </c>
      <c r="Z649" s="29">
        <f t="shared" si="57"/>
        <v>29.8</v>
      </c>
      <c r="AA649" s="29">
        <v>35.5</v>
      </c>
      <c r="AB649" s="29">
        <f t="shared" si="58"/>
        <v>35.51</v>
      </c>
    </row>
    <row r="650" spans="19:28" ht="15">
      <c r="S650" s="26">
        <v>693</v>
      </c>
      <c r="T650" s="30" t="s">
        <v>693</v>
      </c>
      <c r="U650" s="29">
        <v>15.8</v>
      </c>
      <c r="V650" s="29">
        <f t="shared" si="55"/>
        <v>15.9</v>
      </c>
      <c r="W650" s="29">
        <v>17.5</v>
      </c>
      <c r="X650" s="29">
        <f t="shared" si="56"/>
        <v>17.6</v>
      </c>
      <c r="Y650" s="29">
        <v>29.7</v>
      </c>
      <c r="Z650" s="29">
        <f t="shared" si="57"/>
        <v>29.8</v>
      </c>
      <c r="AA650" s="29">
        <v>35.5</v>
      </c>
      <c r="AB650" s="29">
        <f t="shared" si="58"/>
        <v>35.51</v>
      </c>
    </row>
    <row r="651" spans="19:28" ht="15">
      <c r="S651" s="26">
        <v>694</v>
      </c>
      <c r="T651" s="30" t="s">
        <v>694</v>
      </c>
      <c r="U651" s="29">
        <v>15.8</v>
      </c>
      <c r="V651" s="29">
        <f t="shared" si="55"/>
        <v>15.9</v>
      </c>
      <c r="W651" s="29">
        <v>17.5</v>
      </c>
      <c r="X651" s="29">
        <f t="shared" si="56"/>
        <v>17.6</v>
      </c>
      <c r="Y651" s="29">
        <v>29.7</v>
      </c>
      <c r="Z651" s="29">
        <f t="shared" si="57"/>
        <v>29.8</v>
      </c>
      <c r="AA651" s="29">
        <v>35.5</v>
      </c>
      <c r="AB651" s="29">
        <f t="shared" si="58"/>
        <v>35.51</v>
      </c>
    </row>
    <row r="652" spans="19:28" ht="15">
      <c r="S652" s="26">
        <v>695</v>
      </c>
      <c r="T652" s="30" t="s">
        <v>695</v>
      </c>
      <c r="U652" s="29">
        <v>15.8</v>
      </c>
      <c r="V652" s="29">
        <f t="shared" si="55"/>
        <v>15.9</v>
      </c>
      <c r="W652" s="29">
        <v>17.5</v>
      </c>
      <c r="X652" s="29">
        <f t="shared" si="56"/>
        <v>17.6</v>
      </c>
      <c r="Y652" s="29">
        <v>29.7</v>
      </c>
      <c r="Z652" s="29">
        <f t="shared" si="57"/>
        <v>29.8</v>
      </c>
      <c r="AA652" s="29">
        <v>35.5</v>
      </c>
      <c r="AB652" s="29">
        <f t="shared" si="58"/>
        <v>35.51</v>
      </c>
    </row>
    <row r="653" spans="19:28" ht="15">
      <c r="S653" s="26">
        <v>696</v>
      </c>
      <c r="T653" s="30" t="s">
        <v>696</v>
      </c>
      <c r="U653" s="29">
        <v>15.8</v>
      </c>
      <c r="V653" s="29">
        <f t="shared" si="55"/>
        <v>15.9</v>
      </c>
      <c r="W653" s="29">
        <v>17.5</v>
      </c>
      <c r="X653" s="29">
        <f t="shared" si="56"/>
        <v>17.6</v>
      </c>
      <c r="Y653" s="29">
        <v>29.7</v>
      </c>
      <c r="Z653" s="29">
        <f t="shared" si="57"/>
        <v>29.8</v>
      </c>
      <c r="AA653" s="29">
        <v>35.5</v>
      </c>
      <c r="AB653" s="29">
        <f t="shared" si="58"/>
        <v>35.51</v>
      </c>
    </row>
    <row r="654" spans="19:28" ht="15">
      <c r="S654" s="26">
        <v>697</v>
      </c>
      <c r="T654" s="30" t="s">
        <v>697</v>
      </c>
      <c r="U654" s="29">
        <v>15.8</v>
      </c>
      <c r="V654" s="29">
        <f t="shared" si="55"/>
        <v>15.9</v>
      </c>
      <c r="W654" s="29">
        <v>17.5</v>
      </c>
      <c r="X654" s="29">
        <f t="shared" si="56"/>
        <v>17.6</v>
      </c>
      <c r="Y654" s="29">
        <v>29.7</v>
      </c>
      <c r="Z654" s="29">
        <f t="shared" si="57"/>
        <v>29.8</v>
      </c>
      <c r="AA654" s="29">
        <v>35.5</v>
      </c>
      <c r="AB654" s="29">
        <f t="shared" si="58"/>
        <v>35.51</v>
      </c>
    </row>
    <row r="655" spans="19:28" ht="15">
      <c r="S655" s="26">
        <v>698</v>
      </c>
      <c r="T655" s="30" t="s">
        <v>698</v>
      </c>
      <c r="U655" s="29">
        <v>15.8</v>
      </c>
      <c r="V655" s="29">
        <f t="shared" si="55"/>
        <v>15.9</v>
      </c>
      <c r="W655" s="29">
        <v>17.5</v>
      </c>
      <c r="X655" s="29">
        <f t="shared" si="56"/>
        <v>17.6</v>
      </c>
      <c r="Y655" s="29">
        <v>29.7</v>
      </c>
      <c r="Z655" s="29">
        <f t="shared" si="57"/>
        <v>29.8</v>
      </c>
      <c r="AA655" s="29">
        <v>35.5</v>
      </c>
      <c r="AB655" s="29">
        <f t="shared" si="58"/>
        <v>35.51</v>
      </c>
    </row>
    <row r="656" spans="19:28" ht="15">
      <c r="S656" s="26">
        <v>699</v>
      </c>
      <c r="T656" s="30" t="s">
        <v>699</v>
      </c>
      <c r="U656" s="29">
        <v>15.8</v>
      </c>
      <c r="V656" s="29">
        <f t="shared" si="55"/>
        <v>15.9</v>
      </c>
      <c r="W656" s="29">
        <v>17.5</v>
      </c>
      <c r="X656" s="29">
        <f t="shared" si="56"/>
        <v>17.6</v>
      </c>
      <c r="Y656" s="29">
        <v>29.7</v>
      </c>
      <c r="Z656" s="29">
        <f t="shared" si="57"/>
        <v>29.8</v>
      </c>
      <c r="AA656" s="29">
        <v>35.5</v>
      </c>
      <c r="AB656" s="29">
        <f t="shared" si="58"/>
        <v>35.51</v>
      </c>
    </row>
    <row r="657" spans="19:28" ht="15">
      <c r="S657" s="26">
        <v>700</v>
      </c>
      <c r="T657" s="30" t="s">
        <v>700</v>
      </c>
      <c r="U657" s="29">
        <v>15.8</v>
      </c>
      <c r="V657" s="29">
        <f t="shared" si="55"/>
        <v>15.9</v>
      </c>
      <c r="W657" s="29">
        <v>17.5</v>
      </c>
      <c r="X657" s="29">
        <f t="shared" si="56"/>
        <v>17.6</v>
      </c>
      <c r="Y657" s="29">
        <v>29.7</v>
      </c>
      <c r="Z657" s="29">
        <f t="shared" si="57"/>
        <v>29.8</v>
      </c>
      <c r="AA657" s="29">
        <v>35.5</v>
      </c>
      <c r="AB657" s="29">
        <f t="shared" si="58"/>
        <v>35.51</v>
      </c>
    </row>
    <row r="658" spans="19:28" ht="15">
      <c r="S658" s="26">
        <v>701</v>
      </c>
      <c r="T658" s="30" t="s">
        <v>701</v>
      </c>
      <c r="U658" s="29">
        <v>15.8</v>
      </c>
      <c r="V658" s="29">
        <f t="shared" si="55"/>
        <v>15.9</v>
      </c>
      <c r="W658" s="29">
        <v>17.5</v>
      </c>
      <c r="X658" s="29">
        <f t="shared" si="56"/>
        <v>17.6</v>
      </c>
      <c r="Y658" s="29">
        <v>29.7</v>
      </c>
      <c r="Z658" s="29">
        <f t="shared" si="57"/>
        <v>29.8</v>
      </c>
      <c r="AA658" s="29">
        <v>35.5</v>
      </c>
      <c r="AB658" s="29">
        <f t="shared" si="58"/>
        <v>35.51</v>
      </c>
    </row>
    <row r="659" spans="19:28" ht="15">
      <c r="S659" s="26">
        <v>702</v>
      </c>
      <c r="T659" s="30" t="s">
        <v>702</v>
      </c>
      <c r="U659" s="29">
        <v>15.8</v>
      </c>
      <c r="V659" s="29">
        <f t="shared" si="55"/>
        <v>15.9</v>
      </c>
      <c r="W659" s="29">
        <v>17.5</v>
      </c>
      <c r="X659" s="29">
        <f t="shared" si="56"/>
        <v>17.6</v>
      </c>
      <c r="Y659" s="29">
        <v>29.7</v>
      </c>
      <c r="Z659" s="29">
        <f t="shared" si="57"/>
        <v>29.8</v>
      </c>
      <c r="AA659" s="29">
        <v>35.5</v>
      </c>
      <c r="AB659" s="29">
        <f t="shared" si="58"/>
        <v>35.51</v>
      </c>
    </row>
    <row r="660" spans="19:28" ht="15">
      <c r="S660" s="26">
        <v>703</v>
      </c>
      <c r="T660" s="30" t="s">
        <v>703</v>
      </c>
      <c r="U660" s="29">
        <v>15.8</v>
      </c>
      <c r="V660" s="29">
        <f t="shared" si="55"/>
        <v>15.9</v>
      </c>
      <c r="W660" s="29">
        <v>17.5</v>
      </c>
      <c r="X660" s="29">
        <f t="shared" si="56"/>
        <v>17.6</v>
      </c>
      <c r="Y660" s="29">
        <v>29.7</v>
      </c>
      <c r="Z660" s="29">
        <f t="shared" si="57"/>
        <v>29.8</v>
      </c>
      <c r="AA660" s="29">
        <v>35.5</v>
      </c>
      <c r="AB660" s="29">
        <f t="shared" si="58"/>
        <v>35.51</v>
      </c>
    </row>
    <row r="661" spans="19:28" ht="15">
      <c r="S661" s="26">
        <v>704</v>
      </c>
      <c r="T661" s="30" t="s">
        <v>704</v>
      </c>
      <c r="U661" s="29">
        <v>15.8</v>
      </c>
      <c r="V661" s="29">
        <f t="shared" si="55"/>
        <v>15.9</v>
      </c>
      <c r="W661" s="29">
        <v>17.5</v>
      </c>
      <c r="X661" s="29">
        <f t="shared" si="56"/>
        <v>17.6</v>
      </c>
      <c r="Y661" s="29">
        <v>29.7</v>
      </c>
      <c r="Z661" s="29">
        <f t="shared" si="57"/>
        <v>29.8</v>
      </c>
      <c r="AA661" s="29">
        <v>35.5</v>
      </c>
      <c r="AB661" s="29">
        <f t="shared" si="58"/>
        <v>35.51</v>
      </c>
    </row>
    <row r="662" spans="19:28" ht="15">
      <c r="S662" s="26">
        <v>705</v>
      </c>
      <c r="T662" s="30" t="s">
        <v>705</v>
      </c>
      <c r="U662" s="29">
        <v>15.8</v>
      </c>
      <c r="V662" s="29">
        <f t="shared" si="55"/>
        <v>15.9</v>
      </c>
      <c r="W662" s="29">
        <v>17.5</v>
      </c>
      <c r="X662" s="29">
        <f t="shared" si="56"/>
        <v>17.6</v>
      </c>
      <c r="Y662" s="29">
        <v>29.7</v>
      </c>
      <c r="Z662" s="29">
        <f t="shared" si="57"/>
        <v>29.8</v>
      </c>
      <c r="AA662" s="29">
        <v>35.5</v>
      </c>
      <c r="AB662" s="29">
        <f t="shared" si="58"/>
        <v>35.51</v>
      </c>
    </row>
    <row r="663" spans="19:28" ht="15">
      <c r="S663" s="26">
        <v>706</v>
      </c>
      <c r="T663" s="30" t="s">
        <v>706</v>
      </c>
      <c r="U663" s="29">
        <v>15.8</v>
      </c>
      <c r="V663" s="29">
        <f t="shared" si="55"/>
        <v>15.9</v>
      </c>
      <c r="W663" s="29">
        <v>17.5</v>
      </c>
      <c r="X663" s="29">
        <f t="shared" si="56"/>
        <v>17.6</v>
      </c>
      <c r="Y663" s="29">
        <v>29.7</v>
      </c>
      <c r="Z663" s="29">
        <f t="shared" si="57"/>
        <v>29.8</v>
      </c>
      <c r="AA663" s="29">
        <v>35.5</v>
      </c>
      <c r="AB663" s="29">
        <f t="shared" si="58"/>
        <v>35.51</v>
      </c>
    </row>
    <row r="664" spans="19:28" ht="15">
      <c r="S664" s="26">
        <v>707</v>
      </c>
      <c r="T664" s="30" t="s">
        <v>707</v>
      </c>
      <c r="U664" s="29">
        <v>15.8</v>
      </c>
      <c r="V664" s="29">
        <f t="shared" si="55"/>
        <v>15.9</v>
      </c>
      <c r="W664" s="29">
        <v>17.5</v>
      </c>
      <c r="X664" s="29">
        <f t="shared" si="56"/>
        <v>17.6</v>
      </c>
      <c r="Y664" s="29">
        <v>29.7</v>
      </c>
      <c r="Z664" s="29">
        <f t="shared" si="57"/>
        <v>29.8</v>
      </c>
      <c r="AA664" s="29">
        <v>35.5</v>
      </c>
      <c r="AB664" s="29">
        <f t="shared" si="58"/>
        <v>35.51</v>
      </c>
    </row>
    <row r="665" spans="19:28" ht="15">
      <c r="S665" s="26">
        <v>708</v>
      </c>
      <c r="T665" s="30" t="s">
        <v>708</v>
      </c>
      <c r="U665" s="29">
        <v>15.8</v>
      </c>
      <c r="V665" s="29">
        <f t="shared" si="55"/>
        <v>15.9</v>
      </c>
      <c r="W665" s="29">
        <v>17.5</v>
      </c>
      <c r="X665" s="29">
        <f t="shared" si="56"/>
        <v>17.6</v>
      </c>
      <c r="Y665" s="29">
        <v>29.7</v>
      </c>
      <c r="Z665" s="29">
        <f t="shared" si="57"/>
        <v>29.8</v>
      </c>
      <c r="AA665" s="29">
        <v>35.5</v>
      </c>
      <c r="AB665" s="29">
        <f t="shared" si="58"/>
        <v>35.51</v>
      </c>
    </row>
    <row r="666" spans="19:28" ht="15">
      <c r="S666" s="26">
        <v>709</v>
      </c>
      <c r="T666" s="30" t="s">
        <v>709</v>
      </c>
      <c r="U666" s="29">
        <v>15.8</v>
      </c>
      <c r="V666" s="29">
        <f t="shared" si="55"/>
        <v>15.9</v>
      </c>
      <c r="W666" s="29">
        <v>17.5</v>
      </c>
      <c r="X666" s="29">
        <f t="shared" si="56"/>
        <v>17.6</v>
      </c>
      <c r="Y666" s="29">
        <v>29.7</v>
      </c>
      <c r="Z666" s="29">
        <f t="shared" si="57"/>
        <v>29.8</v>
      </c>
      <c r="AA666" s="29">
        <v>35.5</v>
      </c>
      <c r="AB666" s="29">
        <f t="shared" si="58"/>
        <v>35.51</v>
      </c>
    </row>
    <row r="667" spans="19:28" ht="15">
      <c r="S667" s="26">
        <v>710</v>
      </c>
      <c r="T667" s="30" t="s">
        <v>710</v>
      </c>
      <c r="U667" s="29">
        <v>15.8</v>
      </c>
      <c r="V667" s="29">
        <f t="shared" si="55"/>
        <v>15.9</v>
      </c>
      <c r="W667" s="29">
        <v>17.5</v>
      </c>
      <c r="X667" s="29">
        <f t="shared" si="56"/>
        <v>17.6</v>
      </c>
      <c r="Y667" s="29">
        <v>29.7</v>
      </c>
      <c r="Z667" s="29">
        <f t="shared" si="57"/>
        <v>29.8</v>
      </c>
      <c r="AA667" s="29">
        <v>35.5</v>
      </c>
      <c r="AB667" s="29">
        <f t="shared" si="58"/>
        <v>35.51</v>
      </c>
    </row>
    <row r="668" spans="19:28" ht="15">
      <c r="S668" s="26">
        <v>711</v>
      </c>
      <c r="T668" s="30" t="s">
        <v>711</v>
      </c>
      <c r="U668" s="29">
        <v>15.8</v>
      </c>
      <c r="V668" s="29">
        <f t="shared" si="55"/>
        <v>15.9</v>
      </c>
      <c r="W668" s="29">
        <v>17.5</v>
      </c>
      <c r="X668" s="29">
        <f t="shared" si="56"/>
        <v>17.6</v>
      </c>
      <c r="Y668" s="29">
        <v>29.7</v>
      </c>
      <c r="Z668" s="29">
        <f t="shared" si="57"/>
        <v>29.8</v>
      </c>
      <c r="AA668" s="29">
        <v>35.5</v>
      </c>
      <c r="AB668" s="29">
        <f t="shared" si="58"/>
        <v>35.51</v>
      </c>
    </row>
    <row r="669" spans="19:28" ht="15">
      <c r="S669" s="26">
        <v>712</v>
      </c>
      <c r="T669" s="30" t="s">
        <v>712</v>
      </c>
      <c r="U669" s="29">
        <v>15.8</v>
      </c>
      <c r="V669" s="29">
        <f t="shared" si="55"/>
        <v>15.9</v>
      </c>
      <c r="W669" s="29">
        <v>17.5</v>
      </c>
      <c r="X669" s="29">
        <f t="shared" si="56"/>
        <v>17.6</v>
      </c>
      <c r="Y669" s="29">
        <v>29.7</v>
      </c>
      <c r="Z669" s="29">
        <f t="shared" si="57"/>
        <v>29.8</v>
      </c>
      <c r="AA669" s="29">
        <v>35.5</v>
      </c>
      <c r="AB669" s="29">
        <f t="shared" si="58"/>
        <v>35.51</v>
      </c>
    </row>
    <row r="670" spans="19:28" ht="15">
      <c r="S670" s="26">
        <v>713</v>
      </c>
      <c r="T670" s="30" t="s">
        <v>713</v>
      </c>
      <c r="U670" s="29">
        <v>15.8</v>
      </c>
      <c r="V670" s="29">
        <f t="shared" si="55"/>
        <v>15.9</v>
      </c>
      <c r="W670" s="29">
        <v>17.5</v>
      </c>
      <c r="X670" s="29">
        <f t="shared" si="56"/>
        <v>17.6</v>
      </c>
      <c r="Y670" s="29">
        <v>29.7</v>
      </c>
      <c r="Z670" s="29">
        <f t="shared" si="57"/>
        <v>29.8</v>
      </c>
      <c r="AA670" s="29">
        <v>35.5</v>
      </c>
      <c r="AB670" s="29">
        <f t="shared" si="58"/>
        <v>35.51</v>
      </c>
    </row>
    <row r="671" spans="19:28" ht="15">
      <c r="S671" s="26">
        <v>714</v>
      </c>
      <c r="T671" s="30" t="s">
        <v>714</v>
      </c>
      <c r="U671" s="29">
        <v>15.8</v>
      </c>
      <c r="V671" s="29">
        <f t="shared" si="55"/>
        <v>15.9</v>
      </c>
      <c r="W671" s="29">
        <v>17.5</v>
      </c>
      <c r="X671" s="29">
        <f t="shared" si="56"/>
        <v>17.6</v>
      </c>
      <c r="Y671" s="29">
        <v>29.7</v>
      </c>
      <c r="Z671" s="29">
        <f t="shared" si="57"/>
        <v>29.8</v>
      </c>
      <c r="AA671" s="29">
        <v>35.5</v>
      </c>
      <c r="AB671" s="29">
        <f t="shared" si="58"/>
        <v>35.51</v>
      </c>
    </row>
    <row r="672" spans="19:28" ht="15">
      <c r="S672" s="26">
        <v>715</v>
      </c>
      <c r="T672" s="30" t="s">
        <v>715</v>
      </c>
      <c r="U672" s="29">
        <v>15.8</v>
      </c>
      <c r="V672" s="29">
        <f t="shared" si="55"/>
        <v>15.9</v>
      </c>
      <c r="W672" s="29">
        <v>17.5</v>
      </c>
      <c r="X672" s="29">
        <f t="shared" si="56"/>
        <v>17.6</v>
      </c>
      <c r="Y672" s="29">
        <v>29.7</v>
      </c>
      <c r="Z672" s="29">
        <f t="shared" si="57"/>
        <v>29.8</v>
      </c>
      <c r="AA672" s="29">
        <v>35.5</v>
      </c>
      <c r="AB672" s="29">
        <f t="shared" si="58"/>
        <v>35.51</v>
      </c>
    </row>
    <row r="673" spans="19:28" ht="15">
      <c r="S673" s="26">
        <v>716</v>
      </c>
      <c r="T673" s="30" t="s">
        <v>716</v>
      </c>
      <c r="U673" s="29">
        <v>15.8</v>
      </c>
      <c r="V673" s="29">
        <f t="shared" si="55"/>
        <v>15.9</v>
      </c>
      <c r="W673" s="29">
        <v>17.5</v>
      </c>
      <c r="X673" s="29">
        <f t="shared" si="56"/>
        <v>17.6</v>
      </c>
      <c r="Y673" s="29">
        <v>29.7</v>
      </c>
      <c r="Z673" s="29">
        <f t="shared" si="57"/>
        <v>29.8</v>
      </c>
      <c r="AA673" s="29">
        <v>35.5</v>
      </c>
      <c r="AB673" s="29">
        <f t="shared" si="58"/>
        <v>35.51</v>
      </c>
    </row>
    <row r="674" spans="19:28" ht="15">
      <c r="S674" s="26">
        <v>717</v>
      </c>
      <c r="T674" s="30" t="s">
        <v>717</v>
      </c>
      <c r="U674" s="29">
        <v>15.8</v>
      </c>
      <c r="V674" s="29">
        <f t="shared" si="55"/>
        <v>15.9</v>
      </c>
      <c r="W674" s="29">
        <v>17.5</v>
      </c>
      <c r="X674" s="29">
        <f t="shared" si="56"/>
        <v>17.6</v>
      </c>
      <c r="Y674" s="29">
        <v>29.7</v>
      </c>
      <c r="Z674" s="29">
        <f t="shared" si="57"/>
        <v>29.8</v>
      </c>
      <c r="AA674" s="29">
        <v>35.5</v>
      </c>
      <c r="AB674" s="29">
        <f t="shared" si="58"/>
        <v>35.51</v>
      </c>
    </row>
    <row r="675" spans="19:28" ht="15">
      <c r="S675" s="26">
        <v>718</v>
      </c>
      <c r="T675" s="30" t="s">
        <v>718</v>
      </c>
      <c r="U675" s="29">
        <v>15.8</v>
      </c>
      <c r="V675" s="29">
        <f t="shared" si="55"/>
        <v>15.9</v>
      </c>
      <c r="W675" s="29">
        <v>17.5</v>
      </c>
      <c r="X675" s="29">
        <f t="shared" si="56"/>
        <v>17.6</v>
      </c>
      <c r="Y675" s="29">
        <v>29.7</v>
      </c>
      <c r="Z675" s="29">
        <f t="shared" si="57"/>
        <v>29.8</v>
      </c>
      <c r="AA675" s="29">
        <v>35.5</v>
      </c>
      <c r="AB675" s="29">
        <f t="shared" si="58"/>
        <v>35.51</v>
      </c>
    </row>
    <row r="676" spans="19:28" ht="15">
      <c r="S676" s="26">
        <v>719</v>
      </c>
      <c r="T676" s="30" t="s">
        <v>719</v>
      </c>
      <c r="U676" s="29">
        <v>15.8</v>
      </c>
      <c r="V676" s="29">
        <f t="shared" si="55"/>
        <v>15.9</v>
      </c>
      <c r="W676" s="29">
        <v>17.5</v>
      </c>
      <c r="X676" s="29">
        <f t="shared" si="56"/>
        <v>17.6</v>
      </c>
      <c r="Y676" s="29">
        <v>29.7</v>
      </c>
      <c r="Z676" s="29">
        <f t="shared" si="57"/>
        <v>29.8</v>
      </c>
      <c r="AA676" s="29">
        <v>35.5</v>
      </c>
      <c r="AB676" s="29">
        <f t="shared" si="58"/>
        <v>35.51</v>
      </c>
    </row>
    <row r="677" spans="19:28" ht="15">
      <c r="S677" s="26">
        <v>720</v>
      </c>
      <c r="T677" s="30" t="s">
        <v>720</v>
      </c>
      <c r="U677" s="29">
        <v>15.8</v>
      </c>
      <c r="V677" s="29">
        <f t="shared" si="55"/>
        <v>15.9</v>
      </c>
      <c r="W677" s="29">
        <v>17.5</v>
      </c>
      <c r="X677" s="29">
        <f t="shared" si="56"/>
        <v>17.6</v>
      </c>
      <c r="Y677" s="29">
        <v>29.7</v>
      </c>
      <c r="Z677" s="29">
        <f t="shared" si="57"/>
        <v>29.8</v>
      </c>
      <c r="AA677" s="29">
        <v>35.5</v>
      </c>
      <c r="AB677" s="29">
        <f t="shared" si="58"/>
        <v>35.51</v>
      </c>
    </row>
    <row r="678" spans="19:28" ht="15">
      <c r="S678" s="26">
        <v>721</v>
      </c>
      <c r="T678" s="30" t="s">
        <v>721</v>
      </c>
      <c r="U678" s="29">
        <v>15.8</v>
      </c>
      <c r="V678" s="29">
        <f t="shared" si="55"/>
        <v>15.9</v>
      </c>
      <c r="W678" s="29">
        <v>17.5</v>
      </c>
      <c r="X678" s="29">
        <f t="shared" si="56"/>
        <v>17.6</v>
      </c>
      <c r="Y678" s="29">
        <v>29.7</v>
      </c>
      <c r="Z678" s="29">
        <f t="shared" si="57"/>
        <v>29.8</v>
      </c>
      <c r="AA678" s="29">
        <v>35.5</v>
      </c>
      <c r="AB678" s="29">
        <f t="shared" si="58"/>
        <v>35.51</v>
      </c>
    </row>
    <row r="679" spans="19:28" ht="15">
      <c r="S679" s="26">
        <v>722</v>
      </c>
      <c r="T679" s="30" t="s">
        <v>722</v>
      </c>
      <c r="U679" s="29">
        <v>15.8</v>
      </c>
      <c r="V679" s="29">
        <f t="shared" si="55"/>
        <v>15.9</v>
      </c>
      <c r="W679" s="29">
        <v>17.5</v>
      </c>
      <c r="X679" s="29">
        <f t="shared" si="56"/>
        <v>17.6</v>
      </c>
      <c r="Y679" s="29">
        <v>29.7</v>
      </c>
      <c r="Z679" s="29">
        <f t="shared" si="57"/>
        <v>29.8</v>
      </c>
      <c r="AA679" s="29">
        <v>35.5</v>
      </c>
      <c r="AB679" s="29">
        <f t="shared" si="58"/>
        <v>35.51</v>
      </c>
    </row>
    <row r="680" spans="19:28" ht="15">
      <c r="S680" s="26">
        <v>723</v>
      </c>
      <c r="T680" s="30" t="s">
        <v>723</v>
      </c>
      <c r="U680" s="29">
        <v>15.8</v>
      </c>
      <c r="V680" s="29">
        <f t="shared" si="55"/>
        <v>15.9</v>
      </c>
      <c r="W680" s="29">
        <v>17.5</v>
      </c>
      <c r="X680" s="29">
        <f t="shared" si="56"/>
        <v>17.6</v>
      </c>
      <c r="Y680" s="29">
        <v>29.7</v>
      </c>
      <c r="Z680" s="29">
        <f t="shared" si="57"/>
        <v>29.8</v>
      </c>
      <c r="AA680" s="29">
        <v>35.5</v>
      </c>
      <c r="AB680" s="29">
        <f t="shared" si="58"/>
        <v>35.51</v>
      </c>
    </row>
    <row r="681" spans="19:28" ht="15">
      <c r="S681" s="26">
        <v>724</v>
      </c>
      <c r="T681" s="30" t="s">
        <v>724</v>
      </c>
      <c r="U681" s="29">
        <v>15.8</v>
      </c>
      <c r="V681" s="29">
        <f t="shared" si="55"/>
        <v>15.9</v>
      </c>
      <c r="W681" s="29">
        <v>17.5</v>
      </c>
      <c r="X681" s="29">
        <f t="shared" si="56"/>
        <v>17.6</v>
      </c>
      <c r="Y681" s="29">
        <v>29.7</v>
      </c>
      <c r="Z681" s="29">
        <f t="shared" si="57"/>
        <v>29.8</v>
      </c>
      <c r="AA681" s="29">
        <v>35.5</v>
      </c>
      <c r="AB681" s="29">
        <f t="shared" si="58"/>
        <v>35.51</v>
      </c>
    </row>
    <row r="682" spans="19:28" ht="15">
      <c r="S682" s="26">
        <v>725</v>
      </c>
      <c r="T682" s="30" t="s">
        <v>725</v>
      </c>
      <c r="U682" s="29">
        <v>15.8</v>
      </c>
      <c r="V682" s="29">
        <f t="shared" si="55"/>
        <v>15.9</v>
      </c>
      <c r="W682" s="29">
        <v>17.5</v>
      </c>
      <c r="X682" s="29">
        <f t="shared" si="56"/>
        <v>17.6</v>
      </c>
      <c r="Y682" s="29">
        <v>29.7</v>
      </c>
      <c r="Z682" s="29">
        <f t="shared" si="57"/>
        <v>29.8</v>
      </c>
      <c r="AA682" s="29">
        <v>35.5</v>
      </c>
      <c r="AB682" s="29">
        <f t="shared" si="58"/>
        <v>35.51</v>
      </c>
    </row>
    <row r="683" spans="19:28" ht="15">
      <c r="S683" s="26">
        <v>726</v>
      </c>
      <c r="T683" s="30" t="s">
        <v>726</v>
      </c>
      <c r="U683" s="29">
        <v>15.8</v>
      </c>
      <c r="V683" s="29">
        <f t="shared" si="55"/>
        <v>15.9</v>
      </c>
      <c r="W683" s="29">
        <v>17.5</v>
      </c>
      <c r="X683" s="29">
        <f t="shared" si="56"/>
        <v>17.6</v>
      </c>
      <c r="Y683" s="29">
        <v>29.7</v>
      </c>
      <c r="Z683" s="29">
        <f t="shared" si="57"/>
        <v>29.8</v>
      </c>
      <c r="AA683" s="29">
        <v>35.5</v>
      </c>
      <c r="AB683" s="29">
        <f t="shared" si="58"/>
        <v>35.51</v>
      </c>
    </row>
    <row r="684" spans="19:28" ht="15">
      <c r="S684" s="26">
        <v>727</v>
      </c>
      <c r="T684" s="30" t="s">
        <v>727</v>
      </c>
      <c r="U684" s="29">
        <v>15.8</v>
      </c>
      <c r="V684" s="29">
        <f t="shared" si="55"/>
        <v>15.9</v>
      </c>
      <c r="W684" s="29">
        <v>17.5</v>
      </c>
      <c r="X684" s="29">
        <f t="shared" si="56"/>
        <v>17.6</v>
      </c>
      <c r="Y684" s="29">
        <v>29.7</v>
      </c>
      <c r="Z684" s="29">
        <f t="shared" si="57"/>
        <v>29.8</v>
      </c>
      <c r="AA684" s="29">
        <v>35.5</v>
      </c>
      <c r="AB684" s="29">
        <f t="shared" si="58"/>
        <v>35.51</v>
      </c>
    </row>
    <row r="685" spans="19:28" ht="15">
      <c r="S685" s="26">
        <v>728</v>
      </c>
      <c r="T685" s="30" t="s">
        <v>728</v>
      </c>
      <c r="U685" s="29">
        <v>15.8</v>
      </c>
      <c r="V685" s="29">
        <f t="shared" si="55"/>
        <v>15.9</v>
      </c>
      <c r="W685" s="29">
        <v>17.5</v>
      </c>
      <c r="X685" s="29">
        <f t="shared" si="56"/>
        <v>17.6</v>
      </c>
      <c r="Y685" s="29">
        <v>29.7</v>
      </c>
      <c r="Z685" s="29">
        <f t="shared" si="57"/>
        <v>29.8</v>
      </c>
      <c r="AA685" s="29">
        <v>35.5</v>
      </c>
      <c r="AB685" s="29">
        <f t="shared" si="58"/>
        <v>35.51</v>
      </c>
    </row>
    <row r="686" spans="19:28" ht="15">
      <c r="S686" s="26">
        <v>729</v>
      </c>
      <c r="T686" s="30" t="s">
        <v>729</v>
      </c>
      <c r="U686" s="29">
        <v>15.8</v>
      </c>
      <c r="V686" s="29">
        <f t="shared" si="55"/>
        <v>15.9</v>
      </c>
      <c r="W686" s="29">
        <v>17.5</v>
      </c>
      <c r="X686" s="29">
        <f t="shared" si="56"/>
        <v>17.6</v>
      </c>
      <c r="Y686" s="29">
        <v>29.7</v>
      </c>
      <c r="Z686" s="29">
        <f t="shared" si="57"/>
        <v>29.8</v>
      </c>
      <c r="AA686" s="29">
        <v>35.5</v>
      </c>
      <c r="AB686" s="29">
        <f t="shared" si="58"/>
        <v>35.51</v>
      </c>
    </row>
    <row r="687" spans="19:28" ht="15">
      <c r="S687" s="26">
        <v>730</v>
      </c>
      <c r="T687" s="30" t="s">
        <v>730</v>
      </c>
      <c r="U687" s="29">
        <v>15.8</v>
      </c>
      <c r="V687" s="29">
        <f t="shared" si="55"/>
        <v>15.9</v>
      </c>
      <c r="W687" s="29">
        <v>17.5</v>
      </c>
      <c r="X687" s="29">
        <f t="shared" si="56"/>
        <v>17.6</v>
      </c>
      <c r="Y687" s="29">
        <v>29.7</v>
      </c>
      <c r="Z687" s="29">
        <f t="shared" si="57"/>
        <v>29.8</v>
      </c>
      <c r="AA687" s="29">
        <v>35.5</v>
      </c>
      <c r="AB687" s="29">
        <f t="shared" si="58"/>
        <v>35.51</v>
      </c>
    </row>
    <row r="688" spans="19:28" ht="15">
      <c r="S688" s="26">
        <v>731</v>
      </c>
      <c r="T688" s="30" t="s">
        <v>731</v>
      </c>
      <c r="U688" s="29">
        <v>15.8</v>
      </c>
      <c r="V688" s="29">
        <f t="shared" si="55"/>
        <v>15.9</v>
      </c>
      <c r="W688" s="29">
        <v>17.5</v>
      </c>
      <c r="X688" s="29">
        <f t="shared" si="56"/>
        <v>17.6</v>
      </c>
      <c r="Y688" s="29">
        <v>29.7</v>
      </c>
      <c r="Z688" s="29">
        <f t="shared" si="57"/>
        <v>29.8</v>
      </c>
      <c r="AA688" s="29">
        <v>35.5</v>
      </c>
      <c r="AB688" s="29">
        <f t="shared" si="58"/>
        <v>35.51</v>
      </c>
    </row>
    <row r="689" spans="19:28" ht="15">
      <c r="S689" s="26">
        <v>732</v>
      </c>
      <c r="T689" s="30" t="s">
        <v>228</v>
      </c>
      <c r="U689" s="29">
        <v>15.8</v>
      </c>
      <c r="V689" s="29">
        <f>U689+0.1</f>
        <v>15.9</v>
      </c>
      <c r="W689" s="29">
        <v>17.5</v>
      </c>
      <c r="X689" s="29">
        <f>W689+0.1</f>
        <v>17.6</v>
      </c>
      <c r="Y689" s="29">
        <v>29.7</v>
      </c>
      <c r="Z689" s="29">
        <f>Y689+0.1</f>
        <v>29.8</v>
      </c>
      <c r="AA689" s="29">
        <v>35.5</v>
      </c>
      <c r="AB689" s="29">
        <f>AA689+0.01</f>
        <v>35.51</v>
      </c>
    </row>
    <row r="690" ht="15">
      <c r="T690" s="30"/>
    </row>
    <row r="691" ht="15">
      <c r="T691" s="30"/>
    </row>
    <row r="692" ht="15">
      <c r="T692" s="30"/>
    </row>
    <row r="693" ht="15">
      <c r="T693" s="30"/>
    </row>
    <row r="694" ht="15">
      <c r="T694" s="30"/>
    </row>
    <row r="695" ht="15">
      <c r="T695" s="30"/>
    </row>
    <row r="696" ht="15">
      <c r="T696" s="30"/>
    </row>
    <row r="697" ht="15">
      <c r="T697" s="30"/>
    </row>
    <row r="698" ht="15">
      <c r="T698" s="30"/>
    </row>
    <row r="699" ht="15">
      <c r="T699" s="30"/>
    </row>
    <row r="700" ht="15">
      <c r="T700" s="30"/>
    </row>
    <row r="701" ht="15">
      <c r="T701" s="30"/>
    </row>
    <row r="702" ht="15">
      <c r="T702" s="30"/>
    </row>
    <row r="703" ht="15">
      <c r="T703" s="30"/>
    </row>
  </sheetData>
  <sheetProtection sheet="1" objects="1" scenarios="1" formatCells="0" selectLockedCells="1" sort="0"/>
  <mergeCells count="15">
    <mergeCell ref="D14:M14"/>
    <mergeCell ref="D13:M13"/>
    <mergeCell ref="D12:M12"/>
    <mergeCell ref="D11:M11"/>
    <mergeCell ref="D3:M3"/>
    <mergeCell ref="D4:M4"/>
    <mergeCell ref="D6:M6"/>
    <mergeCell ref="D5:M5"/>
    <mergeCell ref="D7:M7"/>
    <mergeCell ref="D20:E20"/>
    <mergeCell ref="L20:M20"/>
    <mergeCell ref="D15:M15"/>
    <mergeCell ref="D17:M17"/>
    <mergeCell ref="D21:E21"/>
    <mergeCell ref="L19:M19"/>
  </mergeCells>
  <conditionalFormatting sqref="E22:E61">
    <cfRule type="notContainsBlanks" priority="1" dxfId="7">
      <formula>LEN(TRIM(E22))&gt;0</formula>
    </cfRule>
    <cfRule type="containsBlanks" priority="2" dxfId="16">
      <formula>LEN(TRIM(E22))=0</formula>
    </cfRule>
    <cfRule type="containsBlanks" priority="3" dxfId="1">
      <formula>LEN(TRIM(E22))=0</formula>
    </cfRule>
    <cfRule type="containsBlanks" priority="6" dxfId="16">
      <formula>LEN(TRIM(E22))=0</formula>
    </cfRule>
    <cfRule type="notContainsBlanks" priority="7" dxfId="16">
      <formula>LEN(TRIM(E22))&gt;0</formula>
    </cfRule>
    <cfRule type="notContainsBlanks" priority="8" dxfId="1">
      <formula>LEN(TRIM(E22))&gt;0</formula>
    </cfRule>
  </conditionalFormatting>
  <conditionalFormatting sqref="F22:M61">
    <cfRule type="containsBlanks" priority="4" dxfId="17">
      <formula>LEN(TRIM(F22))=0</formula>
    </cfRule>
    <cfRule type="notContainsBlanks" priority="5" dxfId="17">
      <formula>LEN(TRIM(F22))&gt;0</formula>
    </cfRule>
  </conditionalFormatting>
  <dataValidations count="11">
    <dataValidation allowBlank="1" showInputMessage="1" showErrorMessage="1" promptTitle="Birthday" prompt="Please follow this format: &quot;mm/dd/yyyy&quot;." sqref="F22:F61"/>
    <dataValidation allowBlank="1" showInputMessage="1" showErrorMessage="1" promptTitle="Weight" prompt="Enter the weight of child here." sqref="J22:J61"/>
    <dataValidation type="decimal" allowBlank="1" showInputMessage="1" showErrorMessage="1" promptTitle="Height" prompt="Enter the height of child here. Examples could be &quot;1.04&quot;, &quot;1.25&quot;, &quot;1.41&quot;, etc." errorTitle="Height Entry Error" error="You might have entered the height centimeter value. Make sure to use its meter equivalent." sqref="K22:K61">
      <formula1>0.01</formula1>
      <formula2>3</formula2>
    </dataValidation>
    <dataValidation allowBlank="1" showInputMessage="1" showErrorMessage="1" prompt="School" sqref="D15:M15"/>
    <dataValidation allowBlank="1" showInputMessage="1" showErrorMessage="1" prompt="District" sqref="D14:M14"/>
    <dataValidation allowBlank="1" showInputMessage="1" showErrorMessage="1" prompt="Division" sqref="D13:M13"/>
    <dataValidation allowBlank="1" showInputMessage="1" showErrorMessage="1" prompt="Region" sqref="D12:M12"/>
    <dataValidation allowBlank="1" showInputMessage="1" showErrorMessage="1" prompt="Grade &amp; Section" sqref="D20:E20"/>
    <dataValidation allowBlank="1" showInputMessage="1" showErrorMessage="1" promptTitle="Name of Pupil" prompt="Type the name of boy here. Then click on &quot;GIRLS&quot; tab/button below to enter the names of girls." sqref="E22:E61"/>
    <dataValidation allowBlank="1" showInputMessage="1" showErrorMessage="1" prompt="Name of Teacher" sqref="L20:M20"/>
    <dataValidation allowBlank="1" showInputMessage="1" showErrorMessage="1" promptTitle="Date of Weighing" prompt="Please follow this format: &quot;mm/dd/yyyy&quot;." sqref="L19:M19"/>
  </dataValidations>
  <printOptions horizontalCentered="1"/>
  <pageMargins left="0.5" right="0.5" top="0.75" bottom="1.75" header="0.3" footer="1.8"/>
  <pageSetup fitToHeight="1" fitToWidth="1" orientation="portrait" paperSize="5" scale="94" r:id="rId2"/>
  <headerFooter>
    <oddFooter>&amp;C&amp;10Page 1 of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AD688"/>
  <sheetViews>
    <sheetView showRowColHeaders="0" zoomScale="130" zoomScaleNormal="130" zoomScalePageLayoutView="0" workbookViewId="0" topLeftCell="A1">
      <selection activeCell="J67" sqref="J67:M67"/>
    </sheetView>
  </sheetViews>
  <sheetFormatPr defaultColWidth="9.140625" defaultRowHeight="15"/>
  <cols>
    <col min="1" max="2" width="3.140625" style="8" customWidth="1"/>
    <col min="3" max="3" width="2.7109375" style="8" customWidth="1"/>
    <col min="4" max="4" width="4.57421875" style="8" customWidth="1"/>
    <col min="5" max="5" width="31.57421875" style="8" customWidth="1"/>
    <col min="6" max="6" width="12.421875" style="8" customWidth="1"/>
    <col min="7" max="7" width="1.57421875" style="8" hidden="1" customWidth="1"/>
    <col min="8" max="8" width="3.28125" style="8" hidden="1" customWidth="1"/>
    <col min="9" max="10" width="9.57421875" style="8" customWidth="1"/>
    <col min="11" max="11" width="10.140625" style="8" customWidth="1"/>
    <col min="12" max="12" width="12.140625" style="8" customWidth="1"/>
    <col min="13" max="13" width="11.28125" style="8" customWidth="1"/>
    <col min="14" max="14" width="2.7109375" style="54" customWidth="1"/>
    <col min="15" max="15" width="3.140625" style="54" customWidth="1"/>
    <col min="16" max="17" width="9.140625" style="24" customWidth="1"/>
    <col min="18" max="18" width="9.140625" style="25" customWidth="1"/>
    <col min="19" max="19" width="9.140625" style="26" customWidth="1"/>
    <col min="20" max="20" width="12.8515625" style="25" customWidth="1"/>
    <col min="21" max="29" width="9.140625" style="26" customWidth="1"/>
    <col min="30" max="30" width="11.421875" style="24" customWidth="1"/>
    <col min="31" max="16384" width="9.140625" style="8" customWidth="1"/>
  </cols>
  <sheetData>
    <row r="1" spans="1:12" ht="15">
      <c r="A1" s="17" t="s">
        <v>191</v>
      </c>
      <c r="B1" s="17"/>
      <c r="C1" s="16"/>
      <c r="D1" s="16"/>
      <c r="E1" s="16"/>
      <c r="L1" s="80"/>
    </row>
    <row r="2" spans="2:28" ht="16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5"/>
      <c r="O2" s="55"/>
      <c r="S2" s="26">
        <v>0</v>
      </c>
      <c r="T2" s="25" t="s">
        <v>227</v>
      </c>
      <c r="U2" s="29">
        <v>11.7</v>
      </c>
      <c r="V2" s="29">
        <f aca="true" t="shared" si="0" ref="V2:V16">U2+0.1</f>
        <v>11.799999999999999</v>
      </c>
      <c r="W2" s="29">
        <v>12.6</v>
      </c>
      <c r="X2" s="29">
        <f>W2+0.1</f>
        <v>12.7</v>
      </c>
      <c r="Y2" s="29">
        <v>18.9</v>
      </c>
      <c r="Z2" s="29">
        <f aca="true" t="shared" si="1" ref="Z2:Z8">Y2+0.1</f>
        <v>19</v>
      </c>
      <c r="AA2" s="29">
        <v>21.2</v>
      </c>
      <c r="AB2" s="29">
        <f>AA2+0.1</f>
        <v>21.3</v>
      </c>
    </row>
    <row r="3" spans="2:28" ht="2.25" customHeight="1">
      <c r="B3" s="10"/>
      <c r="C3" s="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56"/>
      <c r="O3" s="55"/>
      <c r="S3" s="25">
        <v>48</v>
      </c>
      <c r="T3" s="30" t="s">
        <v>743</v>
      </c>
      <c r="U3" s="29">
        <v>11.7</v>
      </c>
      <c r="V3" s="29">
        <f t="shared" si="0"/>
        <v>11.799999999999999</v>
      </c>
      <c r="W3" s="29">
        <v>12.6</v>
      </c>
      <c r="X3" s="29">
        <f aca="true" t="shared" si="2" ref="X3:X8">W3+0.1</f>
        <v>12.7</v>
      </c>
      <c r="Y3" s="29">
        <v>18.9</v>
      </c>
      <c r="Z3" s="29">
        <f t="shared" si="1"/>
        <v>19</v>
      </c>
      <c r="AA3" s="29">
        <v>21.2</v>
      </c>
      <c r="AB3" s="29">
        <f aca="true" t="shared" si="3" ref="AB3:AB66">AA3+0.1</f>
        <v>21.3</v>
      </c>
    </row>
    <row r="4" spans="2:30" ht="3" customHeight="1">
      <c r="B4" s="10"/>
      <c r="C4" s="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56"/>
      <c r="O4" s="55"/>
      <c r="S4" s="26">
        <v>49</v>
      </c>
      <c r="T4" s="30" t="s">
        <v>742</v>
      </c>
      <c r="U4" s="29">
        <v>11.7</v>
      </c>
      <c r="V4" s="29">
        <f t="shared" si="0"/>
        <v>11.799999999999999</v>
      </c>
      <c r="W4" s="29">
        <v>12.6</v>
      </c>
      <c r="X4" s="29">
        <f t="shared" si="2"/>
        <v>12.7</v>
      </c>
      <c r="Y4" s="29">
        <v>18.9</v>
      </c>
      <c r="Z4" s="29">
        <f t="shared" si="1"/>
        <v>19</v>
      </c>
      <c r="AA4" s="29">
        <v>21.2</v>
      </c>
      <c r="AB4" s="29">
        <f t="shared" si="3"/>
        <v>21.3</v>
      </c>
      <c r="AC4" s="31"/>
      <c r="AD4" s="57"/>
    </row>
    <row r="5" spans="2:28" ht="39" customHeight="1">
      <c r="B5" s="10"/>
      <c r="C5" s="9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56"/>
      <c r="O5" s="55"/>
      <c r="S5" s="26">
        <v>50</v>
      </c>
      <c r="T5" s="30" t="s">
        <v>741</v>
      </c>
      <c r="U5" s="29">
        <v>11.7</v>
      </c>
      <c r="V5" s="29">
        <f t="shared" si="0"/>
        <v>11.799999999999999</v>
      </c>
      <c r="W5" s="29">
        <v>12.6</v>
      </c>
      <c r="X5" s="29">
        <f t="shared" si="2"/>
        <v>12.7</v>
      </c>
      <c r="Y5" s="29">
        <v>18.9</v>
      </c>
      <c r="Z5" s="29">
        <f t="shared" si="1"/>
        <v>19</v>
      </c>
      <c r="AA5" s="29">
        <v>21.2</v>
      </c>
      <c r="AB5" s="29">
        <f t="shared" si="3"/>
        <v>21.3</v>
      </c>
    </row>
    <row r="6" spans="2:28" ht="21">
      <c r="B6" s="10"/>
      <c r="C6" s="9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56"/>
      <c r="O6" s="55"/>
      <c r="S6" s="26">
        <v>51</v>
      </c>
      <c r="T6" s="30" t="s">
        <v>740</v>
      </c>
      <c r="U6" s="29">
        <v>11.7</v>
      </c>
      <c r="V6" s="29">
        <f t="shared" si="0"/>
        <v>11.799999999999999</v>
      </c>
      <c r="W6" s="29">
        <v>12.6</v>
      </c>
      <c r="X6" s="29">
        <f t="shared" si="2"/>
        <v>12.7</v>
      </c>
      <c r="Y6" s="29">
        <v>18.9</v>
      </c>
      <c r="Z6" s="29">
        <f t="shared" si="1"/>
        <v>19</v>
      </c>
      <c r="AA6" s="29">
        <v>21.2</v>
      </c>
      <c r="AB6" s="29">
        <f t="shared" si="3"/>
        <v>21.3</v>
      </c>
    </row>
    <row r="7" spans="2:28" ht="15">
      <c r="B7" s="10"/>
      <c r="C7" s="9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58"/>
      <c r="O7" s="55"/>
      <c r="S7" s="26">
        <v>52</v>
      </c>
      <c r="T7" s="30" t="s">
        <v>739</v>
      </c>
      <c r="U7" s="29">
        <v>11.7</v>
      </c>
      <c r="V7" s="29">
        <f t="shared" si="0"/>
        <v>11.799999999999999</v>
      </c>
      <c r="W7" s="29">
        <v>12.6</v>
      </c>
      <c r="X7" s="29">
        <f t="shared" si="2"/>
        <v>12.7</v>
      </c>
      <c r="Y7" s="29">
        <v>18.9</v>
      </c>
      <c r="Z7" s="29">
        <f t="shared" si="1"/>
        <v>19</v>
      </c>
      <c r="AA7" s="29">
        <v>21.2</v>
      </c>
      <c r="AB7" s="29">
        <f t="shared" si="3"/>
        <v>21.3</v>
      </c>
    </row>
    <row r="8" spans="2:28" ht="7.5" customHeight="1">
      <c r="B8" s="10"/>
      <c r="C8" s="9"/>
      <c r="D8" s="11"/>
      <c r="E8" s="11"/>
      <c r="F8" s="11"/>
      <c r="G8" s="11"/>
      <c r="H8" s="11"/>
      <c r="I8" s="11"/>
      <c r="J8" s="11"/>
      <c r="K8" s="11"/>
      <c r="L8" s="11"/>
      <c r="M8" s="11"/>
      <c r="N8" s="59"/>
      <c r="O8" s="55"/>
      <c r="S8" s="26">
        <v>53</v>
      </c>
      <c r="T8" s="30" t="s">
        <v>738</v>
      </c>
      <c r="U8" s="29">
        <v>11.7</v>
      </c>
      <c r="V8" s="29">
        <f t="shared" si="0"/>
        <v>11.799999999999999</v>
      </c>
      <c r="W8" s="29">
        <v>12.6</v>
      </c>
      <c r="X8" s="29">
        <f t="shared" si="2"/>
        <v>12.7</v>
      </c>
      <c r="Y8" s="29">
        <v>18.9</v>
      </c>
      <c r="Z8" s="29">
        <f t="shared" si="1"/>
        <v>19</v>
      </c>
      <c r="AA8" s="29">
        <v>21.2</v>
      </c>
      <c r="AB8" s="29">
        <f t="shared" si="3"/>
        <v>21.3</v>
      </c>
    </row>
    <row r="9" spans="2:28" ht="15" customHeight="1" hidden="1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9"/>
      <c r="O9" s="55"/>
      <c r="S9" s="26">
        <v>65</v>
      </c>
      <c r="T9" s="30" t="s">
        <v>21</v>
      </c>
      <c r="U9" s="29">
        <v>11.6</v>
      </c>
      <c r="V9" s="29">
        <f t="shared" si="0"/>
        <v>11.7</v>
      </c>
      <c r="W9" s="29">
        <v>12.6</v>
      </c>
      <c r="X9" s="29">
        <f aca="true" t="shared" si="4" ref="X9:X15">W9+0.1</f>
        <v>12.7</v>
      </c>
      <c r="Y9" s="29">
        <v>19</v>
      </c>
      <c r="Z9" s="29">
        <f>Y9+0.1</f>
        <v>19.1</v>
      </c>
      <c r="AA9" s="29">
        <v>21.6</v>
      </c>
      <c r="AB9" s="29">
        <f t="shared" si="3"/>
        <v>21.700000000000003</v>
      </c>
    </row>
    <row r="10" spans="2:28" ht="15">
      <c r="B10" s="10"/>
      <c r="C10" s="20" t="s">
        <v>751</v>
      </c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60"/>
      <c r="O10" s="55"/>
      <c r="S10" s="26">
        <v>54</v>
      </c>
      <c r="T10" s="30" t="s">
        <v>737</v>
      </c>
      <c r="U10" s="29">
        <v>11.7</v>
      </c>
      <c r="V10" s="29">
        <f t="shared" si="0"/>
        <v>11.799999999999999</v>
      </c>
      <c r="W10" s="29">
        <v>12.6</v>
      </c>
      <c r="X10" s="29">
        <f t="shared" si="4"/>
        <v>12.7</v>
      </c>
      <c r="Y10" s="29">
        <v>18.9</v>
      </c>
      <c r="Z10" s="29">
        <f aca="true" t="shared" si="5" ref="Z10:Z16">Y10+0.1</f>
        <v>19</v>
      </c>
      <c r="AA10" s="29">
        <v>21.2</v>
      </c>
      <c r="AB10" s="29">
        <f t="shared" si="3"/>
        <v>21.3</v>
      </c>
    </row>
    <row r="11" spans="2:28" ht="15" customHeight="1">
      <c r="B11" s="10"/>
      <c r="C11" s="1"/>
      <c r="D11" s="2"/>
      <c r="E11" s="2"/>
      <c r="F11" s="3"/>
      <c r="G11" s="3"/>
      <c r="H11" s="3"/>
      <c r="I11" s="3"/>
      <c r="J11" s="3"/>
      <c r="K11" s="22"/>
      <c r="L11" s="137">
        <f>BOYS!L19</f>
        <v>41457</v>
      </c>
      <c r="M11" s="137"/>
      <c r="N11" s="61"/>
      <c r="O11" s="55"/>
      <c r="S11" s="26">
        <v>55</v>
      </c>
      <c r="T11" s="30" t="s">
        <v>736</v>
      </c>
      <c r="U11" s="29">
        <v>11.7</v>
      </c>
      <c r="V11" s="29">
        <f t="shared" si="0"/>
        <v>11.799999999999999</v>
      </c>
      <c r="W11" s="29">
        <v>12.6</v>
      </c>
      <c r="X11" s="29">
        <f t="shared" si="4"/>
        <v>12.7</v>
      </c>
      <c r="Y11" s="29">
        <v>18.9</v>
      </c>
      <c r="Z11" s="29">
        <f t="shared" si="5"/>
        <v>19</v>
      </c>
      <c r="AA11" s="29">
        <v>21.2</v>
      </c>
      <c r="AB11" s="29">
        <f t="shared" si="3"/>
        <v>21.3</v>
      </c>
    </row>
    <row r="12" spans="2:28" ht="15" customHeight="1">
      <c r="B12" s="10"/>
      <c r="C12" s="1"/>
      <c r="D12" s="140" t="str">
        <f>BOYS!D20</f>
        <v>II-Mango</v>
      </c>
      <c r="E12" s="140"/>
      <c r="F12" s="3"/>
      <c r="G12" s="3"/>
      <c r="H12" s="3"/>
      <c r="I12" s="3"/>
      <c r="J12" s="3"/>
      <c r="K12" s="21" t="s">
        <v>749</v>
      </c>
      <c r="L12" s="141" t="str">
        <f>BOYS!L20</f>
        <v>Al Stephen R. Lagumen</v>
      </c>
      <c r="M12" s="141"/>
      <c r="N12" s="39"/>
      <c r="O12" s="55"/>
      <c r="S12" s="26">
        <v>56</v>
      </c>
      <c r="T12" s="30" t="s">
        <v>735</v>
      </c>
      <c r="U12" s="29">
        <v>11.7</v>
      </c>
      <c r="V12" s="29">
        <f t="shared" si="0"/>
        <v>11.799999999999999</v>
      </c>
      <c r="W12" s="29">
        <v>12.6</v>
      </c>
      <c r="X12" s="29">
        <f t="shared" si="4"/>
        <v>12.7</v>
      </c>
      <c r="Y12" s="29">
        <v>18.9</v>
      </c>
      <c r="Z12" s="29">
        <f t="shared" si="5"/>
        <v>19</v>
      </c>
      <c r="AA12" s="29">
        <v>21.2</v>
      </c>
      <c r="AB12" s="29">
        <f t="shared" si="3"/>
        <v>21.3</v>
      </c>
    </row>
    <row r="13" spans="2:28" ht="45" customHeight="1">
      <c r="B13" s="10"/>
      <c r="C13" s="1"/>
      <c r="D13" s="114" t="s">
        <v>755</v>
      </c>
      <c r="E13" s="115"/>
      <c r="F13" s="4" t="s">
        <v>6</v>
      </c>
      <c r="G13" s="5"/>
      <c r="H13" s="5"/>
      <c r="I13" s="4" t="s">
        <v>7</v>
      </c>
      <c r="J13" s="4" t="s">
        <v>763</v>
      </c>
      <c r="K13" s="4" t="s">
        <v>762</v>
      </c>
      <c r="L13" s="4" t="s">
        <v>8</v>
      </c>
      <c r="M13" s="4" t="s">
        <v>9</v>
      </c>
      <c r="N13" s="39"/>
      <c r="O13" s="34"/>
      <c r="S13" s="26">
        <v>57</v>
      </c>
      <c r="T13" s="30" t="s">
        <v>734</v>
      </c>
      <c r="U13" s="29">
        <v>11.7</v>
      </c>
      <c r="V13" s="29">
        <f t="shared" si="0"/>
        <v>11.799999999999999</v>
      </c>
      <c r="W13" s="29">
        <v>12.6</v>
      </c>
      <c r="X13" s="29">
        <f t="shared" si="4"/>
        <v>12.7</v>
      </c>
      <c r="Y13" s="29">
        <v>18.9</v>
      </c>
      <c r="Z13" s="29">
        <f t="shared" si="5"/>
        <v>19</v>
      </c>
      <c r="AA13" s="29">
        <v>21.2</v>
      </c>
      <c r="AB13" s="29">
        <f t="shared" si="3"/>
        <v>21.3</v>
      </c>
    </row>
    <row r="14" spans="2:28" ht="15" customHeight="1">
      <c r="B14" s="10"/>
      <c r="C14" s="1"/>
      <c r="D14" s="49" t="str">
        <f>N14</f>
        <v>1.</v>
      </c>
      <c r="E14" s="18"/>
      <c r="F14" s="15"/>
      <c r="G14" s="6">
        <f aca="true" t="shared" si="6" ref="G14:G53">$M$12-F14</f>
        <v>0</v>
      </c>
      <c r="H14" s="7">
        <f aca="true" t="shared" si="7" ref="H14:H53">G14/30</f>
        <v>0</v>
      </c>
      <c r="I14" s="51">
        <f aca="true" t="shared" si="8" ref="I14:I53">IF(F14="","",VLOOKUP(Q14,S$1:T$65536,2))</f>
      </c>
      <c r="J14" s="12"/>
      <c r="K14" s="82"/>
      <c r="L14" s="81">
        <f aca="true" t="shared" si="9" ref="L14:L53">IF(OR(J14="",K14=""),"",R14)</f>
      </c>
      <c r="M14" s="52">
        <f aca="true" t="shared" si="10" ref="M14:M53">IF(OR(E14="",F14="",L14=""),"",O14)</f>
      </c>
      <c r="N14" s="45" t="s">
        <v>192</v>
      </c>
      <c r="O14" s="34" t="str">
        <f aca="true" t="shared" si="11" ref="O14:O53">IF(L14&lt;=VLOOKUP(Q14,S$1:AB$65536,3),"SW",IF(L14&lt;=VLOOKUP(Q14,S$1:AB$65536,5),"W",IF(L14&lt;=VLOOKUP(Q14,S$1:AB$65536,7),"N",IF(L14&lt;=VLOOKUP(Q14,S$1:AB$65536,9),"OW",IF(L14&gt;=VLOOKUP(Q14,S$1:AB$65536,10),"OB")))))</f>
        <v>OB</v>
      </c>
      <c r="P14" s="24">
        <f aca="true" t="shared" si="12" ref="P14:P45">$L$11-F14</f>
        <v>41457</v>
      </c>
      <c r="Q14" s="24">
        <f aca="true" t="shared" si="13" ref="Q14:Q20">ROUND(P14/30.43684992,0)</f>
        <v>1362</v>
      </c>
      <c r="R14" s="25" t="e">
        <f>ROUND(J14/(K14*K14),1)</f>
        <v>#DIV/0!</v>
      </c>
      <c r="S14" s="26">
        <v>58</v>
      </c>
      <c r="T14" s="30" t="s">
        <v>733</v>
      </c>
      <c r="U14" s="29">
        <v>11.7</v>
      </c>
      <c r="V14" s="29">
        <f t="shared" si="0"/>
        <v>11.799999999999999</v>
      </c>
      <c r="W14" s="29">
        <v>12.6</v>
      </c>
      <c r="X14" s="29">
        <f t="shared" si="4"/>
        <v>12.7</v>
      </c>
      <c r="Y14" s="29">
        <v>18.9</v>
      </c>
      <c r="Z14" s="29">
        <f t="shared" si="5"/>
        <v>19</v>
      </c>
      <c r="AA14" s="29">
        <v>21.2</v>
      </c>
      <c r="AB14" s="29">
        <f t="shared" si="3"/>
        <v>21.3</v>
      </c>
    </row>
    <row r="15" spans="2:28" ht="15" customHeight="1">
      <c r="B15" s="10"/>
      <c r="C15" s="1"/>
      <c r="D15" s="50">
        <f aca="true" t="shared" si="14" ref="D15:D32">IF(OR(E15="",D14=""),"",N15)</f>
      </c>
      <c r="E15" s="18"/>
      <c r="F15" s="15"/>
      <c r="G15" s="6">
        <f t="shared" si="6"/>
        <v>0</v>
      </c>
      <c r="H15" s="7">
        <f t="shared" si="7"/>
        <v>0</v>
      </c>
      <c r="I15" s="51">
        <f t="shared" si="8"/>
      </c>
      <c r="J15" s="12"/>
      <c r="K15" s="82"/>
      <c r="L15" s="81">
        <f t="shared" si="9"/>
      </c>
      <c r="M15" s="53">
        <f t="shared" si="10"/>
      </c>
      <c r="N15" s="45" t="s">
        <v>193</v>
      </c>
      <c r="O15" s="34" t="str">
        <f t="shared" si="11"/>
        <v>OB</v>
      </c>
      <c r="P15" s="24">
        <f t="shared" si="12"/>
        <v>41457</v>
      </c>
      <c r="Q15" s="24">
        <f t="shared" si="13"/>
        <v>1362</v>
      </c>
      <c r="R15" s="25" t="e">
        <f aca="true" t="shared" si="15" ref="R15:R53">ROUND(J15/(K15*K15),1)</f>
        <v>#DIV/0!</v>
      </c>
      <c r="S15" s="26">
        <v>59</v>
      </c>
      <c r="T15" s="30" t="s">
        <v>732</v>
      </c>
      <c r="U15" s="29">
        <v>11.7</v>
      </c>
      <c r="V15" s="29">
        <f t="shared" si="0"/>
        <v>11.799999999999999</v>
      </c>
      <c r="W15" s="29">
        <v>12.6</v>
      </c>
      <c r="X15" s="29">
        <f t="shared" si="4"/>
        <v>12.7</v>
      </c>
      <c r="Y15" s="29">
        <v>18.9</v>
      </c>
      <c r="Z15" s="29">
        <f t="shared" si="5"/>
        <v>19</v>
      </c>
      <c r="AA15" s="29">
        <v>21.2</v>
      </c>
      <c r="AB15" s="29">
        <f t="shared" si="3"/>
        <v>21.3</v>
      </c>
    </row>
    <row r="16" spans="2:28" ht="15" customHeight="1">
      <c r="B16" s="10"/>
      <c r="C16" s="1"/>
      <c r="D16" s="50">
        <f t="shared" si="14"/>
      </c>
      <c r="E16" s="18"/>
      <c r="F16" s="15"/>
      <c r="G16" s="6">
        <f t="shared" si="6"/>
        <v>0</v>
      </c>
      <c r="H16" s="7">
        <f t="shared" si="7"/>
        <v>0</v>
      </c>
      <c r="I16" s="51">
        <f t="shared" si="8"/>
      </c>
      <c r="J16" s="12"/>
      <c r="K16" s="82"/>
      <c r="L16" s="81">
        <f t="shared" si="9"/>
      </c>
      <c r="M16" s="53">
        <f t="shared" si="10"/>
      </c>
      <c r="N16" s="45" t="s">
        <v>194</v>
      </c>
      <c r="O16" s="34" t="str">
        <f t="shared" si="11"/>
        <v>OB</v>
      </c>
      <c r="P16" s="24">
        <f t="shared" si="12"/>
        <v>41457</v>
      </c>
      <c r="Q16" s="24">
        <f t="shared" si="13"/>
        <v>1362</v>
      </c>
      <c r="R16" s="25" t="e">
        <f t="shared" si="15"/>
        <v>#DIV/0!</v>
      </c>
      <c r="S16" s="26">
        <v>60</v>
      </c>
      <c r="T16" s="30" t="s">
        <v>16</v>
      </c>
      <c r="U16" s="29">
        <v>11.7</v>
      </c>
      <c r="V16" s="29">
        <f t="shared" si="0"/>
        <v>11.799999999999999</v>
      </c>
      <c r="W16" s="29">
        <v>12.6</v>
      </c>
      <c r="X16" s="29">
        <f>W16+0.1</f>
        <v>12.7</v>
      </c>
      <c r="Y16" s="29">
        <v>18.9</v>
      </c>
      <c r="Z16" s="29">
        <f t="shared" si="5"/>
        <v>19</v>
      </c>
      <c r="AA16" s="29">
        <v>21.2</v>
      </c>
      <c r="AB16" s="29">
        <f t="shared" si="3"/>
        <v>21.3</v>
      </c>
    </row>
    <row r="17" spans="2:28" ht="15" customHeight="1">
      <c r="B17" s="10"/>
      <c r="C17" s="1"/>
      <c r="D17" s="50">
        <f t="shared" si="14"/>
      </c>
      <c r="E17" s="18"/>
      <c r="F17" s="15"/>
      <c r="G17" s="6">
        <f t="shared" si="6"/>
        <v>0</v>
      </c>
      <c r="H17" s="7">
        <f t="shared" si="7"/>
        <v>0</v>
      </c>
      <c r="I17" s="51">
        <f t="shared" si="8"/>
      </c>
      <c r="J17" s="12"/>
      <c r="K17" s="82"/>
      <c r="L17" s="81">
        <f t="shared" si="9"/>
      </c>
      <c r="M17" s="53">
        <f t="shared" si="10"/>
      </c>
      <c r="N17" s="45" t="s">
        <v>195</v>
      </c>
      <c r="O17" s="34" t="str">
        <f t="shared" si="11"/>
        <v>OB</v>
      </c>
      <c r="P17" s="24">
        <f t="shared" si="12"/>
        <v>41457</v>
      </c>
      <c r="Q17" s="24">
        <f t="shared" si="13"/>
        <v>1362</v>
      </c>
      <c r="R17" s="25" t="e">
        <f t="shared" si="15"/>
        <v>#DIV/0!</v>
      </c>
      <c r="S17" s="26">
        <v>61</v>
      </c>
      <c r="T17" s="30" t="s">
        <v>17</v>
      </c>
      <c r="U17" s="29">
        <v>11.7</v>
      </c>
      <c r="V17" s="29">
        <f>U17+0.1</f>
        <v>11.799999999999999</v>
      </c>
      <c r="W17" s="29">
        <v>12.6</v>
      </c>
      <c r="X17" s="29">
        <f>W17+0.1</f>
        <v>12.7</v>
      </c>
      <c r="Y17" s="29">
        <v>18.9</v>
      </c>
      <c r="Z17" s="29">
        <f>Y17+0.1</f>
        <v>19</v>
      </c>
      <c r="AA17" s="29">
        <v>21.3</v>
      </c>
      <c r="AB17" s="29">
        <f t="shared" si="3"/>
        <v>21.400000000000002</v>
      </c>
    </row>
    <row r="18" spans="2:28" ht="15" customHeight="1">
      <c r="B18" s="10"/>
      <c r="C18" s="1"/>
      <c r="D18" s="50">
        <f t="shared" si="14"/>
      </c>
      <c r="E18" s="18"/>
      <c r="F18" s="15"/>
      <c r="G18" s="6">
        <f t="shared" si="6"/>
        <v>0</v>
      </c>
      <c r="H18" s="7">
        <f t="shared" si="7"/>
        <v>0</v>
      </c>
      <c r="I18" s="51">
        <f t="shared" si="8"/>
      </c>
      <c r="J18" s="12"/>
      <c r="K18" s="82"/>
      <c r="L18" s="81">
        <f t="shared" si="9"/>
      </c>
      <c r="M18" s="53">
        <f t="shared" si="10"/>
      </c>
      <c r="N18" s="45" t="s">
        <v>196</v>
      </c>
      <c r="O18" s="34" t="str">
        <f t="shared" si="11"/>
        <v>OB</v>
      </c>
      <c r="P18" s="24">
        <f t="shared" si="12"/>
        <v>41457</v>
      </c>
      <c r="Q18" s="24">
        <f t="shared" si="13"/>
        <v>1362</v>
      </c>
      <c r="R18" s="25" t="e">
        <f t="shared" si="15"/>
        <v>#DIV/0!</v>
      </c>
      <c r="S18" s="26">
        <v>62</v>
      </c>
      <c r="T18" s="30" t="s">
        <v>18</v>
      </c>
      <c r="U18" s="29">
        <v>11.7</v>
      </c>
      <c r="V18" s="29">
        <f>U18+0.1</f>
        <v>11.799999999999999</v>
      </c>
      <c r="W18" s="29">
        <v>12.6</v>
      </c>
      <c r="X18" s="29">
        <f>W18+0.1</f>
        <v>12.7</v>
      </c>
      <c r="Y18" s="29">
        <v>18.9</v>
      </c>
      <c r="Z18" s="29">
        <f>Y18+0.1</f>
        <v>19</v>
      </c>
      <c r="AA18" s="29">
        <v>21.4</v>
      </c>
      <c r="AB18" s="29">
        <f t="shared" si="3"/>
        <v>21.5</v>
      </c>
    </row>
    <row r="19" spans="2:28" ht="15" customHeight="1">
      <c r="B19" s="10"/>
      <c r="C19" s="1"/>
      <c r="D19" s="50">
        <f t="shared" si="14"/>
      </c>
      <c r="E19" s="18"/>
      <c r="F19" s="15"/>
      <c r="G19" s="6">
        <f t="shared" si="6"/>
        <v>0</v>
      </c>
      <c r="H19" s="7">
        <f t="shared" si="7"/>
        <v>0</v>
      </c>
      <c r="I19" s="51">
        <f t="shared" si="8"/>
      </c>
      <c r="J19" s="12"/>
      <c r="K19" s="82"/>
      <c r="L19" s="81">
        <f t="shared" si="9"/>
      </c>
      <c r="M19" s="53">
        <f t="shared" si="10"/>
      </c>
      <c r="N19" s="45" t="s">
        <v>197</v>
      </c>
      <c r="O19" s="34" t="str">
        <f t="shared" si="11"/>
        <v>OB</v>
      </c>
      <c r="P19" s="24">
        <f t="shared" si="12"/>
        <v>41457</v>
      </c>
      <c r="Q19" s="24">
        <f t="shared" si="13"/>
        <v>1362</v>
      </c>
      <c r="R19" s="25" t="e">
        <f t="shared" si="15"/>
        <v>#DIV/0!</v>
      </c>
      <c r="S19" s="26">
        <v>63</v>
      </c>
      <c r="T19" s="30" t="s">
        <v>19</v>
      </c>
      <c r="U19" s="29">
        <v>11.7</v>
      </c>
      <c r="V19" s="29">
        <f>U19+0.1</f>
        <v>11.799999999999999</v>
      </c>
      <c r="W19" s="29">
        <v>12.6</v>
      </c>
      <c r="X19" s="29">
        <f>W19+0.1</f>
        <v>12.7</v>
      </c>
      <c r="Y19" s="29">
        <v>18.9</v>
      </c>
      <c r="Z19" s="29">
        <f>Y19+0.1</f>
        <v>19</v>
      </c>
      <c r="AA19" s="29">
        <v>21.5</v>
      </c>
      <c r="AB19" s="29">
        <f t="shared" si="3"/>
        <v>21.6</v>
      </c>
    </row>
    <row r="20" spans="2:28" ht="15" customHeight="1">
      <c r="B20" s="10"/>
      <c r="C20" s="1"/>
      <c r="D20" s="50">
        <f t="shared" si="14"/>
      </c>
      <c r="E20" s="18"/>
      <c r="F20" s="15"/>
      <c r="G20" s="6">
        <f t="shared" si="6"/>
        <v>0</v>
      </c>
      <c r="H20" s="7">
        <f t="shared" si="7"/>
        <v>0</v>
      </c>
      <c r="I20" s="51">
        <f t="shared" si="8"/>
      </c>
      <c r="J20" s="12"/>
      <c r="K20" s="82"/>
      <c r="L20" s="81">
        <f t="shared" si="9"/>
      </c>
      <c r="M20" s="53">
        <f t="shared" si="10"/>
      </c>
      <c r="N20" s="45" t="s">
        <v>198</v>
      </c>
      <c r="O20" s="34" t="str">
        <f t="shared" si="11"/>
        <v>OB</v>
      </c>
      <c r="P20" s="24">
        <f t="shared" si="12"/>
        <v>41457</v>
      </c>
      <c r="Q20" s="24">
        <f t="shared" si="13"/>
        <v>1362</v>
      </c>
      <c r="R20" s="25" t="e">
        <f t="shared" si="15"/>
        <v>#DIV/0!</v>
      </c>
      <c r="S20" s="26">
        <v>64</v>
      </c>
      <c r="T20" s="30" t="s">
        <v>20</v>
      </c>
      <c r="U20" s="29">
        <v>11.7</v>
      </c>
      <c r="V20" s="29">
        <f>U20+0.1</f>
        <v>11.799999999999999</v>
      </c>
      <c r="W20" s="29">
        <v>12.6</v>
      </c>
      <c r="X20" s="29">
        <f>W20+0.1</f>
        <v>12.7</v>
      </c>
      <c r="Y20" s="29">
        <v>18.9</v>
      </c>
      <c r="Z20" s="29">
        <f>Y20+0.1</f>
        <v>19</v>
      </c>
      <c r="AA20" s="29">
        <v>21.5</v>
      </c>
      <c r="AB20" s="29">
        <f t="shared" si="3"/>
        <v>21.6</v>
      </c>
    </row>
    <row r="21" spans="2:28" ht="15" customHeight="1">
      <c r="B21" s="10"/>
      <c r="C21" s="1"/>
      <c r="D21" s="50">
        <f t="shared" si="14"/>
      </c>
      <c r="E21" s="18"/>
      <c r="F21" s="15"/>
      <c r="G21" s="6">
        <f t="shared" si="6"/>
        <v>0</v>
      </c>
      <c r="H21" s="7">
        <f t="shared" si="7"/>
        <v>0</v>
      </c>
      <c r="I21" s="51">
        <f t="shared" si="8"/>
      </c>
      <c r="J21" s="12"/>
      <c r="K21" s="82"/>
      <c r="L21" s="81">
        <f t="shared" si="9"/>
      </c>
      <c r="M21" s="53">
        <f t="shared" si="10"/>
      </c>
      <c r="N21" s="45" t="s">
        <v>199</v>
      </c>
      <c r="O21" s="34" t="str">
        <f t="shared" si="11"/>
        <v>OB</v>
      </c>
      <c r="P21" s="24">
        <f t="shared" si="12"/>
        <v>41457</v>
      </c>
      <c r="Q21" s="24">
        <f>ROUND(P21/30.43684992,0)</f>
        <v>1362</v>
      </c>
      <c r="R21" s="25" t="e">
        <f t="shared" si="15"/>
        <v>#DIV/0!</v>
      </c>
      <c r="S21" s="26">
        <v>65</v>
      </c>
      <c r="T21" s="30" t="s">
        <v>21</v>
      </c>
      <c r="U21" s="29">
        <v>11.6</v>
      </c>
      <c r="V21" s="29">
        <f>U21+0.1</f>
        <v>11.7</v>
      </c>
      <c r="W21" s="29">
        <v>12.6</v>
      </c>
      <c r="X21" s="29">
        <f>W21+0.1</f>
        <v>12.7</v>
      </c>
      <c r="Y21" s="29">
        <v>19</v>
      </c>
      <c r="Z21" s="29">
        <f>Y21+0.1</f>
        <v>19.1</v>
      </c>
      <c r="AA21" s="29">
        <v>21.6</v>
      </c>
      <c r="AB21" s="29">
        <f t="shared" si="3"/>
        <v>21.700000000000003</v>
      </c>
    </row>
    <row r="22" spans="2:28" ht="15" customHeight="1">
      <c r="B22" s="10"/>
      <c r="C22" s="1"/>
      <c r="D22" s="50">
        <f t="shared" si="14"/>
      </c>
      <c r="E22" s="18"/>
      <c r="F22" s="15"/>
      <c r="G22" s="6">
        <f t="shared" si="6"/>
        <v>0</v>
      </c>
      <c r="H22" s="7">
        <f t="shared" si="7"/>
        <v>0</v>
      </c>
      <c r="I22" s="51">
        <f t="shared" si="8"/>
      </c>
      <c r="J22" s="12"/>
      <c r="K22" s="82"/>
      <c r="L22" s="81">
        <f t="shared" si="9"/>
      </c>
      <c r="M22" s="53">
        <f t="shared" si="10"/>
      </c>
      <c r="N22" s="45" t="s">
        <v>200</v>
      </c>
      <c r="O22" s="34" t="str">
        <f t="shared" si="11"/>
        <v>OB</v>
      </c>
      <c r="P22" s="24">
        <f t="shared" si="12"/>
        <v>41457</v>
      </c>
      <c r="Q22" s="24">
        <f aca="true" t="shared" si="16" ref="Q22:Q53">ROUND(P22/30.43684992,0)</f>
        <v>1362</v>
      </c>
      <c r="R22" s="25" t="e">
        <f t="shared" si="15"/>
        <v>#DIV/0!</v>
      </c>
      <c r="S22" s="26">
        <v>66</v>
      </c>
      <c r="T22" s="30" t="s">
        <v>22</v>
      </c>
      <c r="U22" s="29">
        <v>11.6</v>
      </c>
      <c r="V22" s="29">
        <f>U22+0.1</f>
        <v>11.7</v>
      </c>
      <c r="W22" s="29">
        <v>12.6</v>
      </c>
      <c r="X22" s="29">
        <f>W22+0.1</f>
        <v>12.7</v>
      </c>
      <c r="Y22" s="29">
        <v>19</v>
      </c>
      <c r="Z22" s="29">
        <f>Y22+0.1</f>
        <v>19.1</v>
      </c>
      <c r="AA22" s="29">
        <v>21.7</v>
      </c>
      <c r="AB22" s="29">
        <f t="shared" si="3"/>
        <v>21.8</v>
      </c>
    </row>
    <row r="23" spans="2:28" ht="15" customHeight="1">
      <c r="B23" s="10"/>
      <c r="C23" s="1"/>
      <c r="D23" s="50">
        <f t="shared" si="14"/>
      </c>
      <c r="E23" s="18"/>
      <c r="F23" s="15"/>
      <c r="G23" s="6">
        <f t="shared" si="6"/>
        <v>0</v>
      </c>
      <c r="H23" s="7">
        <f t="shared" si="7"/>
        <v>0</v>
      </c>
      <c r="I23" s="51">
        <f t="shared" si="8"/>
      </c>
      <c r="J23" s="12"/>
      <c r="K23" s="82"/>
      <c r="L23" s="81">
        <f t="shared" si="9"/>
      </c>
      <c r="M23" s="53">
        <f t="shared" si="10"/>
      </c>
      <c r="N23" s="45" t="s">
        <v>201</v>
      </c>
      <c r="O23" s="34" t="str">
        <f t="shared" si="11"/>
        <v>OB</v>
      </c>
      <c r="P23" s="24">
        <f t="shared" si="12"/>
        <v>41457</v>
      </c>
      <c r="Q23" s="24">
        <f t="shared" si="16"/>
        <v>1362</v>
      </c>
      <c r="R23" s="25" t="e">
        <f t="shared" si="15"/>
        <v>#DIV/0!</v>
      </c>
      <c r="S23" s="26">
        <v>67</v>
      </c>
      <c r="T23" s="30" t="s">
        <v>23</v>
      </c>
      <c r="U23" s="29">
        <v>11.6</v>
      </c>
      <c r="V23" s="29">
        <f>U23+0.1</f>
        <v>11.7</v>
      </c>
      <c r="W23" s="29">
        <v>12.6</v>
      </c>
      <c r="X23" s="29">
        <f>W23+0.1</f>
        <v>12.7</v>
      </c>
      <c r="Y23" s="29">
        <v>19</v>
      </c>
      <c r="Z23" s="29">
        <f>Y23+0.1</f>
        <v>19.1</v>
      </c>
      <c r="AA23" s="29">
        <v>21.7</v>
      </c>
      <c r="AB23" s="29">
        <f t="shared" si="3"/>
        <v>21.8</v>
      </c>
    </row>
    <row r="24" spans="2:28" ht="15" customHeight="1">
      <c r="B24" s="10"/>
      <c r="C24" s="1"/>
      <c r="D24" s="50">
        <f t="shared" si="14"/>
      </c>
      <c r="E24" s="18"/>
      <c r="F24" s="15"/>
      <c r="G24" s="6">
        <f t="shared" si="6"/>
        <v>0</v>
      </c>
      <c r="H24" s="7">
        <f t="shared" si="7"/>
        <v>0</v>
      </c>
      <c r="I24" s="51">
        <f t="shared" si="8"/>
      </c>
      <c r="J24" s="12"/>
      <c r="K24" s="82"/>
      <c r="L24" s="81">
        <f t="shared" si="9"/>
      </c>
      <c r="M24" s="53">
        <f t="shared" si="10"/>
      </c>
      <c r="N24" s="45" t="s">
        <v>202</v>
      </c>
      <c r="O24" s="34" t="str">
        <f t="shared" si="11"/>
        <v>OB</v>
      </c>
      <c r="P24" s="24">
        <f t="shared" si="12"/>
        <v>41457</v>
      </c>
      <c r="Q24" s="24">
        <f t="shared" si="16"/>
        <v>1362</v>
      </c>
      <c r="R24" s="25" t="e">
        <f t="shared" si="15"/>
        <v>#DIV/0!</v>
      </c>
      <c r="S24" s="26">
        <v>68</v>
      </c>
      <c r="T24" s="30" t="s">
        <v>24</v>
      </c>
      <c r="U24" s="29">
        <v>11.6</v>
      </c>
      <c r="V24" s="29">
        <f>U24+0.1</f>
        <v>11.7</v>
      </c>
      <c r="W24" s="29">
        <v>12.6</v>
      </c>
      <c r="X24" s="29">
        <f>W24+0.1</f>
        <v>12.7</v>
      </c>
      <c r="Y24" s="29">
        <v>19.1</v>
      </c>
      <c r="Z24" s="29">
        <f>Y24+0.1</f>
        <v>19.200000000000003</v>
      </c>
      <c r="AA24" s="29">
        <v>21.8</v>
      </c>
      <c r="AB24" s="29">
        <f t="shared" si="3"/>
        <v>21.900000000000002</v>
      </c>
    </row>
    <row r="25" spans="2:28" ht="15" customHeight="1">
      <c r="B25" s="10"/>
      <c r="C25" s="1"/>
      <c r="D25" s="50">
        <f t="shared" si="14"/>
      </c>
      <c r="E25" s="18"/>
      <c r="F25" s="15"/>
      <c r="G25" s="6">
        <f t="shared" si="6"/>
        <v>0</v>
      </c>
      <c r="H25" s="7">
        <f t="shared" si="7"/>
        <v>0</v>
      </c>
      <c r="I25" s="51">
        <f t="shared" si="8"/>
      </c>
      <c r="J25" s="12"/>
      <c r="K25" s="82"/>
      <c r="L25" s="81">
        <f t="shared" si="9"/>
      </c>
      <c r="M25" s="53">
        <f t="shared" si="10"/>
      </c>
      <c r="N25" s="45" t="s">
        <v>203</v>
      </c>
      <c r="O25" s="34" t="str">
        <f t="shared" si="11"/>
        <v>OB</v>
      </c>
      <c r="P25" s="24">
        <f t="shared" si="12"/>
        <v>41457</v>
      </c>
      <c r="Q25" s="24">
        <f t="shared" si="16"/>
        <v>1362</v>
      </c>
      <c r="R25" s="25" t="e">
        <f t="shared" si="15"/>
        <v>#DIV/0!</v>
      </c>
      <c r="S25" s="26">
        <v>69</v>
      </c>
      <c r="T25" s="30" t="s">
        <v>25</v>
      </c>
      <c r="U25" s="29">
        <v>11.6</v>
      </c>
      <c r="V25" s="29">
        <f>U25+0.1</f>
        <v>11.7</v>
      </c>
      <c r="W25" s="29">
        <v>12.6</v>
      </c>
      <c r="X25" s="29">
        <f>W25+0.1</f>
        <v>12.7</v>
      </c>
      <c r="Y25" s="29">
        <v>19.1</v>
      </c>
      <c r="Z25" s="29">
        <f>Y25+0.1</f>
        <v>19.200000000000003</v>
      </c>
      <c r="AA25" s="29">
        <v>21.9</v>
      </c>
      <c r="AB25" s="29">
        <f t="shared" si="3"/>
        <v>22</v>
      </c>
    </row>
    <row r="26" spans="2:28" ht="15" customHeight="1">
      <c r="B26" s="10"/>
      <c r="C26" s="1"/>
      <c r="D26" s="50">
        <f t="shared" si="14"/>
      </c>
      <c r="E26" s="18"/>
      <c r="F26" s="15"/>
      <c r="G26" s="6">
        <f t="shared" si="6"/>
        <v>0</v>
      </c>
      <c r="H26" s="7">
        <f t="shared" si="7"/>
        <v>0</v>
      </c>
      <c r="I26" s="51">
        <f t="shared" si="8"/>
      </c>
      <c r="J26" s="12"/>
      <c r="K26" s="82"/>
      <c r="L26" s="81">
        <f t="shared" si="9"/>
      </c>
      <c r="M26" s="53">
        <f t="shared" si="10"/>
      </c>
      <c r="N26" s="45" t="s">
        <v>204</v>
      </c>
      <c r="O26" s="34" t="str">
        <f t="shared" si="11"/>
        <v>OB</v>
      </c>
      <c r="P26" s="24">
        <f t="shared" si="12"/>
        <v>41457</v>
      </c>
      <c r="Q26" s="24">
        <f t="shared" si="16"/>
        <v>1362</v>
      </c>
      <c r="R26" s="25" t="e">
        <f t="shared" si="15"/>
        <v>#DIV/0!</v>
      </c>
      <c r="S26" s="26">
        <v>70</v>
      </c>
      <c r="T26" s="30" t="s">
        <v>26</v>
      </c>
      <c r="U26" s="29">
        <v>11.6</v>
      </c>
      <c r="V26" s="29">
        <f>U26+0.1</f>
        <v>11.7</v>
      </c>
      <c r="W26" s="29">
        <v>12.6</v>
      </c>
      <c r="X26" s="29">
        <f>W26+0.1</f>
        <v>12.7</v>
      </c>
      <c r="Y26" s="29">
        <v>19.1</v>
      </c>
      <c r="Z26" s="29">
        <f>Y26+0.1</f>
        <v>19.200000000000003</v>
      </c>
      <c r="AA26" s="29">
        <v>22</v>
      </c>
      <c r="AB26" s="29">
        <f t="shared" si="3"/>
        <v>22.1</v>
      </c>
    </row>
    <row r="27" spans="2:28" ht="15" customHeight="1">
      <c r="B27" s="10"/>
      <c r="C27" s="1"/>
      <c r="D27" s="50">
        <f t="shared" si="14"/>
      </c>
      <c r="E27" s="18"/>
      <c r="F27" s="15"/>
      <c r="G27" s="6">
        <f t="shared" si="6"/>
        <v>0</v>
      </c>
      <c r="H27" s="7">
        <f t="shared" si="7"/>
        <v>0</v>
      </c>
      <c r="I27" s="51">
        <f t="shared" si="8"/>
      </c>
      <c r="J27" s="12"/>
      <c r="K27" s="82"/>
      <c r="L27" s="81">
        <f t="shared" si="9"/>
      </c>
      <c r="M27" s="53">
        <f t="shared" si="10"/>
      </c>
      <c r="N27" s="45" t="s">
        <v>205</v>
      </c>
      <c r="O27" s="34" t="str">
        <f t="shared" si="11"/>
        <v>OB</v>
      </c>
      <c r="P27" s="24">
        <f t="shared" si="12"/>
        <v>41457</v>
      </c>
      <c r="Q27" s="24">
        <f t="shared" si="16"/>
        <v>1362</v>
      </c>
      <c r="R27" s="25" t="e">
        <f t="shared" si="15"/>
        <v>#DIV/0!</v>
      </c>
      <c r="S27" s="26">
        <v>71</v>
      </c>
      <c r="T27" s="30" t="s">
        <v>27</v>
      </c>
      <c r="U27" s="29">
        <v>11.6</v>
      </c>
      <c r="V27" s="29">
        <f>U27+0.1</f>
        <v>11.7</v>
      </c>
      <c r="W27" s="29">
        <v>12.6</v>
      </c>
      <c r="X27" s="29">
        <f>W27+0.1</f>
        <v>12.7</v>
      </c>
      <c r="Y27" s="29">
        <v>19.2</v>
      </c>
      <c r="Z27" s="29">
        <f>Y27+0.1</f>
        <v>19.3</v>
      </c>
      <c r="AA27" s="29">
        <v>22.1</v>
      </c>
      <c r="AB27" s="29">
        <f t="shared" si="3"/>
        <v>22.200000000000003</v>
      </c>
    </row>
    <row r="28" spans="2:28" ht="15" customHeight="1">
      <c r="B28" s="10"/>
      <c r="C28" s="1"/>
      <c r="D28" s="50">
        <f t="shared" si="14"/>
      </c>
      <c r="E28" s="18"/>
      <c r="F28" s="15"/>
      <c r="G28" s="6">
        <f t="shared" si="6"/>
        <v>0</v>
      </c>
      <c r="H28" s="7">
        <f t="shared" si="7"/>
        <v>0</v>
      </c>
      <c r="I28" s="51">
        <f t="shared" si="8"/>
      </c>
      <c r="J28" s="12"/>
      <c r="K28" s="82"/>
      <c r="L28" s="81">
        <f t="shared" si="9"/>
      </c>
      <c r="M28" s="53">
        <f t="shared" si="10"/>
      </c>
      <c r="N28" s="45" t="s">
        <v>206</v>
      </c>
      <c r="O28" s="34" t="str">
        <f t="shared" si="11"/>
        <v>OB</v>
      </c>
      <c r="P28" s="24">
        <f t="shared" si="12"/>
        <v>41457</v>
      </c>
      <c r="Q28" s="24">
        <f t="shared" si="16"/>
        <v>1362</v>
      </c>
      <c r="R28" s="25" t="e">
        <f t="shared" si="15"/>
        <v>#DIV/0!</v>
      </c>
      <c r="S28" s="26">
        <v>72</v>
      </c>
      <c r="T28" s="30" t="s">
        <v>28</v>
      </c>
      <c r="U28" s="29">
        <v>11.6</v>
      </c>
      <c r="V28" s="29">
        <f>U28+0.1</f>
        <v>11.7</v>
      </c>
      <c r="W28" s="29">
        <v>12.6</v>
      </c>
      <c r="X28" s="29">
        <f>W28+0.1</f>
        <v>12.7</v>
      </c>
      <c r="Y28" s="29">
        <v>19.2</v>
      </c>
      <c r="Z28" s="29">
        <f>Y28+0.1</f>
        <v>19.3</v>
      </c>
      <c r="AA28" s="29">
        <v>22.1</v>
      </c>
      <c r="AB28" s="29">
        <f t="shared" si="3"/>
        <v>22.200000000000003</v>
      </c>
    </row>
    <row r="29" spans="2:28" ht="15" customHeight="1">
      <c r="B29" s="10"/>
      <c r="C29" s="1"/>
      <c r="D29" s="50">
        <f t="shared" si="14"/>
      </c>
      <c r="E29" s="18"/>
      <c r="F29" s="15"/>
      <c r="G29" s="6">
        <f t="shared" si="6"/>
        <v>0</v>
      </c>
      <c r="H29" s="7">
        <f t="shared" si="7"/>
        <v>0</v>
      </c>
      <c r="I29" s="51">
        <f t="shared" si="8"/>
      </c>
      <c r="J29" s="12"/>
      <c r="K29" s="82"/>
      <c r="L29" s="81">
        <f t="shared" si="9"/>
      </c>
      <c r="M29" s="53">
        <f t="shared" si="10"/>
      </c>
      <c r="N29" s="45" t="s">
        <v>207</v>
      </c>
      <c r="O29" s="34" t="str">
        <f t="shared" si="11"/>
        <v>OB</v>
      </c>
      <c r="P29" s="24">
        <f t="shared" si="12"/>
        <v>41457</v>
      </c>
      <c r="Q29" s="24">
        <f t="shared" si="16"/>
        <v>1362</v>
      </c>
      <c r="R29" s="25" t="e">
        <f t="shared" si="15"/>
        <v>#DIV/0!</v>
      </c>
      <c r="S29" s="26">
        <v>73</v>
      </c>
      <c r="T29" s="30" t="s">
        <v>29</v>
      </c>
      <c r="U29" s="29">
        <v>11.6</v>
      </c>
      <c r="V29" s="29">
        <f>U29+0.1</f>
        <v>11.7</v>
      </c>
      <c r="W29" s="29">
        <v>12.6</v>
      </c>
      <c r="X29" s="29">
        <f>W29+0.1</f>
        <v>12.7</v>
      </c>
      <c r="Y29" s="29">
        <v>19.3</v>
      </c>
      <c r="Z29" s="29">
        <f>Y29+0.1</f>
        <v>19.400000000000002</v>
      </c>
      <c r="AA29" s="29">
        <v>22.2</v>
      </c>
      <c r="AB29" s="29">
        <f t="shared" si="3"/>
        <v>22.3</v>
      </c>
    </row>
    <row r="30" spans="2:28" ht="15" customHeight="1">
      <c r="B30" s="10"/>
      <c r="C30" s="1"/>
      <c r="D30" s="50">
        <f t="shared" si="14"/>
      </c>
      <c r="E30" s="18"/>
      <c r="F30" s="15"/>
      <c r="G30" s="6">
        <f t="shared" si="6"/>
        <v>0</v>
      </c>
      <c r="H30" s="7">
        <f t="shared" si="7"/>
        <v>0</v>
      </c>
      <c r="I30" s="51">
        <f t="shared" si="8"/>
      </c>
      <c r="J30" s="12"/>
      <c r="K30" s="82"/>
      <c r="L30" s="81">
        <f t="shared" si="9"/>
      </c>
      <c r="M30" s="53">
        <f t="shared" si="10"/>
      </c>
      <c r="N30" s="45" t="s">
        <v>208</v>
      </c>
      <c r="O30" s="34" t="str">
        <f t="shared" si="11"/>
        <v>OB</v>
      </c>
      <c r="P30" s="24">
        <f t="shared" si="12"/>
        <v>41457</v>
      </c>
      <c r="Q30" s="24">
        <f t="shared" si="16"/>
        <v>1362</v>
      </c>
      <c r="R30" s="25" t="e">
        <f t="shared" si="15"/>
        <v>#DIV/0!</v>
      </c>
      <c r="S30" s="26">
        <v>74</v>
      </c>
      <c r="T30" s="30" t="s">
        <v>30</v>
      </c>
      <c r="U30" s="29">
        <v>11.6</v>
      </c>
      <c r="V30" s="29">
        <f>U30+0.1</f>
        <v>11.7</v>
      </c>
      <c r="W30" s="29">
        <v>12.6</v>
      </c>
      <c r="X30" s="29">
        <f>W30+0.1</f>
        <v>12.7</v>
      </c>
      <c r="Y30" s="29">
        <v>19.3</v>
      </c>
      <c r="Z30" s="29">
        <f>Y30+0.1</f>
        <v>19.400000000000002</v>
      </c>
      <c r="AA30" s="29">
        <v>22.3</v>
      </c>
      <c r="AB30" s="29">
        <f t="shared" si="3"/>
        <v>22.400000000000002</v>
      </c>
    </row>
    <row r="31" spans="2:28" ht="15" customHeight="1">
      <c r="B31" s="10"/>
      <c r="C31" s="1"/>
      <c r="D31" s="50">
        <f t="shared" si="14"/>
      </c>
      <c r="E31" s="18"/>
      <c r="F31" s="15"/>
      <c r="G31" s="6">
        <f t="shared" si="6"/>
        <v>0</v>
      </c>
      <c r="H31" s="7">
        <f t="shared" si="7"/>
        <v>0</v>
      </c>
      <c r="I31" s="51">
        <f t="shared" si="8"/>
      </c>
      <c r="J31" s="12"/>
      <c r="K31" s="82"/>
      <c r="L31" s="81">
        <f t="shared" si="9"/>
      </c>
      <c r="M31" s="53">
        <f t="shared" si="10"/>
      </c>
      <c r="N31" s="45" t="s">
        <v>209</v>
      </c>
      <c r="O31" s="34" t="str">
        <f t="shared" si="11"/>
        <v>OB</v>
      </c>
      <c r="P31" s="24">
        <f t="shared" si="12"/>
        <v>41457</v>
      </c>
      <c r="Q31" s="24">
        <f t="shared" si="16"/>
        <v>1362</v>
      </c>
      <c r="R31" s="25" t="e">
        <f t="shared" si="15"/>
        <v>#DIV/0!</v>
      </c>
      <c r="S31" s="26">
        <v>75</v>
      </c>
      <c r="T31" s="30" t="s">
        <v>31</v>
      </c>
      <c r="U31" s="29">
        <v>11.6</v>
      </c>
      <c r="V31" s="29">
        <f>U31+0.1</f>
        <v>11.7</v>
      </c>
      <c r="W31" s="29">
        <v>12.6</v>
      </c>
      <c r="X31" s="29">
        <f>W31+0.1</f>
        <v>12.7</v>
      </c>
      <c r="Y31" s="29">
        <v>19.3</v>
      </c>
      <c r="Z31" s="29">
        <f>Y31+0.1</f>
        <v>19.400000000000002</v>
      </c>
      <c r="AA31" s="29">
        <v>22.4</v>
      </c>
      <c r="AB31" s="29">
        <f t="shared" si="3"/>
        <v>22.5</v>
      </c>
    </row>
    <row r="32" spans="2:28" ht="15" customHeight="1">
      <c r="B32" s="10"/>
      <c r="C32" s="1"/>
      <c r="D32" s="50">
        <f t="shared" si="14"/>
      </c>
      <c r="E32" s="18"/>
      <c r="F32" s="15"/>
      <c r="G32" s="6">
        <f t="shared" si="6"/>
        <v>0</v>
      </c>
      <c r="H32" s="7">
        <f t="shared" si="7"/>
        <v>0</v>
      </c>
      <c r="I32" s="51">
        <f t="shared" si="8"/>
      </c>
      <c r="J32" s="12"/>
      <c r="K32" s="82"/>
      <c r="L32" s="81">
        <f t="shared" si="9"/>
      </c>
      <c r="M32" s="53">
        <f t="shared" si="10"/>
      </c>
      <c r="N32" s="45" t="s">
        <v>210</v>
      </c>
      <c r="O32" s="34" t="str">
        <f t="shared" si="11"/>
        <v>OB</v>
      </c>
      <c r="P32" s="24">
        <f t="shared" si="12"/>
        <v>41457</v>
      </c>
      <c r="Q32" s="24">
        <f t="shared" si="16"/>
        <v>1362</v>
      </c>
      <c r="R32" s="25" t="e">
        <f t="shared" si="15"/>
        <v>#DIV/0!</v>
      </c>
      <c r="S32" s="26">
        <v>76</v>
      </c>
      <c r="T32" s="30" t="s">
        <v>32</v>
      </c>
      <c r="U32" s="29">
        <v>11.6</v>
      </c>
      <c r="V32" s="29">
        <f>U32+0.1</f>
        <v>11.7</v>
      </c>
      <c r="W32" s="29">
        <v>12.6</v>
      </c>
      <c r="X32" s="29">
        <f>W32+0.1</f>
        <v>12.7</v>
      </c>
      <c r="Y32" s="29">
        <v>19.4</v>
      </c>
      <c r="Z32" s="29">
        <f>Y32+0.1</f>
        <v>19.5</v>
      </c>
      <c r="AA32" s="29">
        <v>22.5</v>
      </c>
      <c r="AB32" s="29">
        <f t="shared" si="3"/>
        <v>22.6</v>
      </c>
    </row>
    <row r="33" spans="2:28" ht="15" customHeight="1">
      <c r="B33" s="10"/>
      <c r="C33" s="1"/>
      <c r="D33" s="50">
        <f>IF(OR(E33="",D32=""),"",N33)</f>
      </c>
      <c r="E33" s="18"/>
      <c r="F33" s="15"/>
      <c r="G33" s="6">
        <f t="shared" si="6"/>
        <v>0</v>
      </c>
      <c r="H33" s="7">
        <f t="shared" si="7"/>
        <v>0</v>
      </c>
      <c r="I33" s="51">
        <f t="shared" si="8"/>
      </c>
      <c r="J33" s="12"/>
      <c r="K33" s="82"/>
      <c r="L33" s="81">
        <f t="shared" si="9"/>
      </c>
      <c r="M33" s="53">
        <f t="shared" si="10"/>
      </c>
      <c r="N33" s="45" t="s">
        <v>211</v>
      </c>
      <c r="O33" s="34" t="str">
        <f t="shared" si="11"/>
        <v>OB</v>
      </c>
      <c r="P33" s="24">
        <f t="shared" si="12"/>
        <v>41457</v>
      </c>
      <c r="Q33" s="24">
        <f t="shared" si="16"/>
        <v>1362</v>
      </c>
      <c r="R33" s="25" t="e">
        <f t="shared" si="15"/>
        <v>#DIV/0!</v>
      </c>
      <c r="S33" s="26">
        <v>77</v>
      </c>
      <c r="T33" s="30" t="s">
        <v>33</v>
      </c>
      <c r="U33" s="29">
        <v>11.6</v>
      </c>
      <c r="V33" s="29">
        <f>U33+0.1</f>
        <v>11.7</v>
      </c>
      <c r="W33" s="29">
        <v>12.6</v>
      </c>
      <c r="X33" s="29">
        <f>W33+0.1</f>
        <v>12.7</v>
      </c>
      <c r="Y33" s="29">
        <v>19.4</v>
      </c>
      <c r="Z33" s="29">
        <f>Y33+0.1</f>
        <v>19.5</v>
      </c>
      <c r="AA33" s="29">
        <v>22.6</v>
      </c>
      <c r="AB33" s="29">
        <f t="shared" si="3"/>
        <v>22.700000000000003</v>
      </c>
    </row>
    <row r="34" spans="2:28" ht="15" customHeight="1">
      <c r="B34" s="10"/>
      <c r="C34" s="1"/>
      <c r="D34" s="50">
        <f>IF(OR(E34="",D33=""),"",N34)</f>
      </c>
      <c r="E34" s="18"/>
      <c r="F34" s="15"/>
      <c r="G34" s="6">
        <f t="shared" si="6"/>
        <v>0</v>
      </c>
      <c r="H34" s="7">
        <f t="shared" si="7"/>
        <v>0</v>
      </c>
      <c r="I34" s="51">
        <f t="shared" si="8"/>
      </c>
      <c r="J34" s="12"/>
      <c r="K34" s="82"/>
      <c r="L34" s="81">
        <f t="shared" si="9"/>
      </c>
      <c r="M34" s="53">
        <f t="shared" si="10"/>
      </c>
      <c r="N34" s="45" t="s">
        <v>212</v>
      </c>
      <c r="O34" s="34" t="str">
        <f t="shared" si="11"/>
        <v>OB</v>
      </c>
      <c r="P34" s="24">
        <f t="shared" si="12"/>
        <v>41457</v>
      </c>
      <c r="Q34" s="24">
        <f t="shared" si="16"/>
        <v>1362</v>
      </c>
      <c r="R34" s="25" t="e">
        <f t="shared" si="15"/>
        <v>#DIV/0!</v>
      </c>
      <c r="S34" s="26">
        <v>78</v>
      </c>
      <c r="T34" s="30" t="s">
        <v>34</v>
      </c>
      <c r="U34" s="29">
        <v>11.6</v>
      </c>
      <c r="V34" s="29">
        <f>U34+0.1</f>
        <v>11.7</v>
      </c>
      <c r="W34" s="29">
        <v>12.6</v>
      </c>
      <c r="X34" s="29">
        <f>W34+0.1</f>
        <v>12.7</v>
      </c>
      <c r="Y34" s="29">
        <v>19.5</v>
      </c>
      <c r="Z34" s="29">
        <f>Y34+0.1</f>
        <v>19.6</v>
      </c>
      <c r="AA34" s="29">
        <v>22.7</v>
      </c>
      <c r="AB34" s="29">
        <f t="shared" si="3"/>
        <v>22.8</v>
      </c>
    </row>
    <row r="35" spans="2:28" ht="15" customHeight="1">
      <c r="B35" s="10"/>
      <c r="C35" s="1"/>
      <c r="D35" s="50">
        <f aca="true" t="shared" si="17" ref="D35:D53">IF(OR(E35="",D34=""),"",N35)</f>
      </c>
      <c r="E35" s="18"/>
      <c r="F35" s="15"/>
      <c r="G35" s="6">
        <f t="shared" si="6"/>
        <v>0</v>
      </c>
      <c r="H35" s="7">
        <f t="shared" si="7"/>
        <v>0</v>
      </c>
      <c r="I35" s="51">
        <f t="shared" si="8"/>
      </c>
      <c r="J35" s="12"/>
      <c r="K35" s="82"/>
      <c r="L35" s="81">
        <f t="shared" si="9"/>
      </c>
      <c r="M35" s="53">
        <f t="shared" si="10"/>
      </c>
      <c r="N35" s="45" t="s">
        <v>213</v>
      </c>
      <c r="O35" s="34" t="str">
        <f t="shared" si="11"/>
        <v>OB</v>
      </c>
      <c r="P35" s="24">
        <f t="shared" si="12"/>
        <v>41457</v>
      </c>
      <c r="Q35" s="24">
        <f t="shared" si="16"/>
        <v>1362</v>
      </c>
      <c r="R35" s="25" t="e">
        <f t="shared" si="15"/>
        <v>#DIV/0!</v>
      </c>
      <c r="S35" s="26">
        <v>79</v>
      </c>
      <c r="T35" s="30" t="s">
        <v>35</v>
      </c>
      <c r="U35" s="29">
        <v>11.6</v>
      </c>
      <c r="V35" s="29">
        <f>U35+0.1</f>
        <v>11.7</v>
      </c>
      <c r="W35" s="29">
        <v>12.6</v>
      </c>
      <c r="X35" s="29">
        <f>W35+0.1</f>
        <v>12.7</v>
      </c>
      <c r="Y35" s="29">
        <v>19.5</v>
      </c>
      <c r="Z35" s="29">
        <f>Y35+0.1</f>
        <v>19.6</v>
      </c>
      <c r="AA35" s="29">
        <v>22.8</v>
      </c>
      <c r="AB35" s="29">
        <f t="shared" si="3"/>
        <v>22.900000000000002</v>
      </c>
    </row>
    <row r="36" spans="2:28" ht="15" customHeight="1">
      <c r="B36" s="10"/>
      <c r="C36" s="1"/>
      <c r="D36" s="50">
        <f t="shared" si="17"/>
      </c>
      <c r="E36" s="18"/>
      <c r="F36" s="15"/>
      <c r="G36" s="6">
        <f t="shared" si="6"/>
        <v>0</v>
      </c>
      <c r="H36" s="7">
        <f t="shared" si="7"/>
        <v>0</v>
      </c>
      <c r="I36" s="51">
        <f t="shared" si="8"/>
      </c>
      <c r="J36" s="12"/>
      <c r="K36" s="82"/>
      <c r="L36" s="81">
        <f t="shared" si="9"/>
      </c>
      <c r="M36" s="53">
        <f t="shared" si="10"/>
      </c>
      <c r="N36" s="46" t="s">
        <v>214</v>
      </c>
      <c r="O36" s="34" t="str">
        <f t="shared" si="11"/>
        <v>OB</v>
      </c>
      <c r="P36" s="24">
        <f t="shared" si="12"/>
        <v>41457</v>
      </c>
      <c r="Q36" s="24">
        <f t="shared" si="16"/>
        <v>1362</v>
      </c>
      <c r="R36" s="25" t="e">
        <f t="shared" si="15"/>
        <v>#DIV/0!</v>
      </c>
      <c r="S36" s="26">
        <v>80</v>
      </c>
      <c r="T36" s="30" t="s">
        <v>36</v>
      </c>
      <c r="U36" s="29">
        <v>11.6</v>
      </c>
      <c r="V36" s="29">
        <f>U36+0.1</f>
        <v>11.7</v>
      </c>
      <c r="W36" s="29">
        <v>12.6</v>
      </c>
      <c r="X36" s="29">
        <f>W36+0.1</f>
        <v>12.7</v>
      </c>
      <c r="Y36" s="29">
        <v>19.6</v>
      </c>
      <c r="Z36" s="29">
        <f>Y36+0.1</f>
        <v>19.700000000000003</v>
      </c>
      <c r="AA36" s="29">
        <v>22.9</v>
      </c>
      <c r="AB36" s="29">
        <f t="shared" si="3"/>
        <v>23</v>
      </c>
    </row>
    <row r="37" spans="2:28" ht="15" customHeight="1">
      <c r="B37" s="10"/>
      <c r="C37" s="1"/>
      <c r="D37" s="50">
        <f t="shared" si="17"/>
      </c>
      <c r="E37" s="18"/>
      <c r="F37" s="15"/>
      <c r="G37" s="6">
        <f t="shared" si="6"/>
        <v>0</v>
      </c>
      <c r="H37" s="7">
        <f t="shared" si="7"/>
        <v>0</v>
      </c>
      <c r="I37" s="51">
        <f t="shared" si="8"/>
      </c>
      <c r="J37" s="12"/>
      <c r="K37" s="82"/>
      <c r="L37" s="81">
        <f t="shared" si="9"/>
      </c>
      <c r="M37" s="53">
        <f t="shared" si="10"/>
      </c>
      <c r="N37" s="46" t="s">
        <v>215</v>
      </c>
      <c r="O37" s="34" t="str">
        <f t="shared" si="11"/>
        <v>OB</v>
      </c>
      <c r="P37" s="24">
        <f t="shared" si="12"/>
        <v>41457</v>
      </c>
      <c r="Q37" s="24">
        <f t="shared" si="16"/>
        <v>1362</v>
      </c>
      <c r="R37" s="25" t="e">
        <f t="shared" si="15"/>
        <v>#DIV/0!</v>
      </c>
      <c r="S37" s="26">
        <v>81</v>
      </c>
      <c r="T37" s="30" t="s">
        <v>37</v>
      </c>
      <c r="U37" s="29">
        <v>11.6</v>
      </c>
      <c r="V37" s="29">
        <f>U37+0.1</f>
        <v>11.7</v>
      </c>
      <c r="W37" s="29">
        <v>12.6</v>
      </c>
      <c r="X37" s="29">
        <f>W37+0.1</f>
        <v>12.7</v>
      </c>
      <c r="Y37" s="29">
        <v>19.6</v>
      </c>
      <c r="Z37" s="29">
        <f>Y37+0.1</f>
        <v>19.700000000000003</v>
      </c>
      <c r="AA37" s="29">
        <v>23</v>
      </c>
      <c r="AB37" s="29">
        <f t="shared" si="3"/>
        <v>23.1</v>
      </c>
    </row>
    <row r="38" spans="2:28" ht="15" customHeight="1">
      <c r="B38" s="10"/>
      <c r="C38" s="1"/>
      <c r="D38" s="50">
        <f t="shared" si="17"/>
      </c>
      <c r="E38" s="18"/>
      <c r="F38" s="15"/>
      <c r="G38" s="6">
        <f t="shared" si="6"/>
        <v>0</v>
      </c>
      <c r="H38" s="7">
        <f t="shared" si="7"/>
        <v>0</v>
      </c>
      <c r="I38" s="51">
        <f t="shared" si="8"/>
      </c>
      <c r="J38" s="12"/>
      <c r="K38" s="82"/>
      <c r="L38" s="81">
        <f t="shared" si="9"/>
      </c>
      <c r="M38" s="53">
        <f t="shared" si="10"/>
      </c>
      <c r="N38" s="46" t="s">
        <v>216</v>
      </c>
      <c r="O38" s="34" t="str">
        <f t="shared" si="11"/>
        <v>OB</v>
      </c>
      <c r="P38" s="24">
        <f t="shared" si="12"/>
        <v>41457</v>
      </c>
      <c r="Q38" s="24">
        <f>ROUND(P38/30.43684992,0)</f>
        <v>1362</v>
      </c>
      <c r="R38" s="25" t="e">
        <f t="shared" si="15"/>
        <v>#DIV/0!</v>
      </c>
      <c r="S38" s="26">
        <v>82</v>
      </c>
      <c r="T38" s="30" t="s">
        <v>38</v>
      </c>
      <c r="U38" s="29">
        <v>11.6</v>
      </c>
      <c r="V38" s="29">
        <f>U38+0.1</f>
        <v>11.7</v>
      </c>
      <c r="W38" s="29">
        <v>12.6</v>
      </c>
      <c r="X38" s="29">
        <f>W38+0.1</f>
        <v>12.7</v>
      </c>
      <c r="Y38" s="29">
        <v>19.7</v>
      </c>
      <c r="Z38" s="29">
        <f>Y38+0.1</f>
        <v>19.8</v>
      </c>
      <c r="AA38" s="29">
        <v>23.1</v>
      </c>
      <c r="AB38" s="29">
        <f t="shared" si="3"/>
        <v>23.200000000000003</v>
      </c>
    </row>
    <row r="39" spans="2:28" ht="15" customHeight="1">
      <c r="B39" s="10"/>
      <c r="C39" s="1"/>
      <c r="D39" s="50">
        <f t="shared" si="17"/>
      </c>
      <c r="E39" s="18"/>
      <c r="F39" s="15"/>
      <c r="G39" s="6">
        <f t="shared" si="6"/>
        <v>0</v>
      </c>
      <c r="H39" s="7">
        <f t="shared" si="7"/>
        <v>0</v>
      </c>
      <c r="I39" s="51">
        <f t="shared" si="8"/>
      </c>
      <c r="J39" s="12"/>
      <c r="K39" s="82"/>
      <c r="L39" s="81">
        <f t="shared" si="9"/>
      </c>
      <c r="M39" s="53">
        <f t="shared" si="10"/>
      </c>
      <c r="N39" s="46" t="s">
        <v>217</v>
      </c>
      <c r="O39" s="34" t="str">
        <f t="shared" si="11"/>
        <v>OB</v>
      </c>
      <c r="P39" s="24">
        <f t="shared" si="12"/>
        <v>41457</v>
      </c>
      <c r="Q39" s="24">
        <f t="shared" si="16"/>
        <v>1362</v>
      </c>
      <c r="R39" s="25" t="e">
        <f t="shared" si="15"/>
        <v>#DIV/0!</v>
      </c>
      <c r="S39" s="26">
        <v>83</v>
      </c>
      <c r="T39" s="30" t="s">
        <v>39</v>
      </c>
      <c r="U39" s="29">
        <v>11.6</v>
      </c>
      <c r="V39" s="29">
        <f>U39+0.1</f>
        <v>11.7</v>
      </c>
      <c r="W39" s="29">
        <v>12.6</v>
      </c>
      <c r="X39" s="29">
        <f>W39+0.1</f>
        <v>12.7</v>
      </c>
      <c r="Y39" s="29">
        <v>19.7</v>
      </c>
      <c r="Z39" s="29">
        <f>Y39+0.1</f>
        <v>19.8</v>
      </c>
      <c r="AA39" s="29">
        <v>23.2</v>
      </c>
      <c r="AB39" s="29">
        <f t="shared" si="3"/>
        <v>23.3</v>
      </c>
    </row>
    <row r="40" spans="2:28" ht="15" customHeight="1">
      <c r="B40" s="10"/>
      <c r="C40" s="1"/>
      <c r="D40" s="50">
        <f t="shared" si="17"/>
      </c>
      <c r="E40" s="18"/>
      <c r="F40" s="15"/>
      <c r="G40" s="6">
        <f t="shared" si="6"/>
        <v>0</v>
      </c>
      <c r="H40" s="7">
        <f t="shared" si="7"/>
        <v>0</v>
      </c>
      <c r="I40" s="51">
        <f t="shared" si="8"/>
      </c>
      <c r="J40" s="12"/>
      <c r="K40" s="82"/>
      <c r="L40" s="81">
        <f t="shared" si="9"/>
      </c>
      <c r="M40" s="53">
        <f t="shared" si="10"/>
      </c>
      <c r="N40" s="46" t="s">
        <v>218</v>
      </c>
      <c r="O40" s="34" t="str">
        <f t="shared" si="11"/>
        <v>OB</v>
      </c>
      <c r="P40" s="24">
        <f t="shared" si="12"/>
        <v>41457</v>
      </c>
      <c r="Q40" s="24">
        <f t="shared" si="16"/>
        <v>1362</v>
      </c>
      <c r="R40" s="25" t="e">
        <f t="shared" si="15"/>
        <v>#DIV/0!</v>
      </c>
      <c r="S40" s="26">
        <v>84</v>
      </c>
      <c r="T40" s="30" t="s">
        <v>40</v>
      </c>
      <c r="U40" s="29">
        <v>11.7</v>
      </c>
      <c r="V40" s="29">
        <f>U40+0.1</f>
        <v>11.799999999999999</v>
      </c>
      <c r="W40" s="29">
        <v>12.6</v>
      </c>
      <c r="X40" s="29">
        <f>W40+0.1</f>
        <v>12.7</v>
      </c>
      <c r="Y40" s="29">
        <v>19.8</v>
      </c>
      <c r="Z40" s="29">
        <f>Y40+0.1</f>
        <v>19.900000000000002</v>
      </c>
      <c r="AA40" s="29">
        <v>23.3</v>
      </c>
      <c r="AB40" s="29">
        <f t="shared" si="3"/>
        <v>23.400000000000002</v>
      </c>
    </row>
    <row r="41" spans="2:28" ht="15" customHeight="1">
      <c r="B41" s="10"/>
      <c r="C41" s="1"/>
      <c r="D41" s="50">
        <f t="shared" si="17"/>
      </c>
      <c r="E41" s="18"/>
      <c r="F41" s="15"/>
      <c r="G41" s="6">
        <f t="shared" si="6"/>
        <v>0</v>
      </c>
      <c r="H41" s="7">
        <f t="shared" si="7"/>
        <v>0</v>
      </c>
      <c r="I41" s="51">
        <f t="shared" si="8"/>
      </c>
      <c r="J41" s="12"/>
      <c r="K41" s="82"/>
      <c r="L41" s="81">
        <f t="shared" si="9"/>
      </c>
      <c r="M41" s="53">
        <f t="shared" si="10"/>
      </c>
      <c r="N41" s="47" t="s">
        <v>219</v>
      </c>
      <c r="O41" s="34" t="str">
        <f t="shared" si="11"/>
        <v>OB</v>
      </c>
      <c r="P41" s="24">
        <f t="shared" si="12"/>
        <v>41457</v>
      </c>
      <c r="Q41" s="24">
        <f t="shared" si="16"/>
        <v>1362</v>
      </c>
      <c r="R41" s="25" t="e">
        <f t="shared" si="15"/>
        <v>#DIV/0!</v>
      </c>
      <c r="S41" s="26">
        <v>85</v>
      </c>
      <c r="T41" s="30" t="s">
        <v>41</v>
      </c>
      <c r="U41" s="29">
        <v>11.7</v>
      </c>
      <c r="V41" s="29">
        <f>U41+0.1</f>
        <v>11.799999999999999</v>
      </c>
      <c r="W41" s="29">
        <v>12.6</v>
      </c>
      <c r="X41" s="29">
        <f>W41+0.1</f>
        <v>12.7</v>
      </c>
      <c r="Y41" s="29">
        <v>19.8</v>
      </c>
      <c r="Z41" s="29">
        <f>Y41+0.1</f>
        <v>19.900000000000002</v>
      </c>
      <c r="AA41" s="29">
        <v>23.4</v>
      </c>
      <c r="AB41" s="29">
        <f t="shared" si="3"/>
        <v>23.5</v>
      </c>
    </row>
    <row r="42" spans="2:28" ht="15" customHeight="1">
      <c r="B42" s="10"/>
      <c r="C42" s="1"/>
      <c r="D42" s="50">
        <f t="shared" si="17"/>
      </c>
      <c r="E42" s="18"/>
      <c r="F42" s="15"/>
      <c r="G42" s="6">
        <f t="shared" si="6"/>
        <v>0</v>
      </c>
      <c r="H42" s="7">
        <f t="shared" si="7"/>
        <v>0</v>
      </c>
      <c r="I42" s="51">
        <f t="shared" si="8"/>
      </c>
      <c r="J42" s="12"/>
      <c r="K42" s="82"/>
      <c r="L42" s="81">
        <f t="shared" si="9"/>
      </c>
      <c r="M42" s="53">
        <f t="shared" si="10"/>
      </c>
      <c r="N42" s="45" t="s">
        <v>220</v>
      </c>
      <c r="O42" s="34" t="str">
        <f t="shared" si="11"/>
        <v>OB</v>
      </c>
      <c r="P42" s="24">
        <f t="shared" si="12"/>
        <v>41457</v>
      </c>
      <c r="Q42" s="24">
        <f t="shared" si="16"/>
        <v>1362</v>
      </c>
      <c r="R42" s="25" t="e">
        <f t="shared" si="15"/>
        <v>#DIV/0!</v>
      </c>
      <c r="S42" s="26">
        <v>86</v>
      </c>
      <c r="T42" s="30" t="s">
        <v>42</v>
      </c>
      <c r="U42" s="29">
        <v>11.7</v>
      </c>
      <c r="V42" s="29">
        <f>U42+0.1</f>
        <v>11.799999999999999</v>
      </c>
      <c r="W42" s="29">
        <v>12.7</v>
      </c>
      <c r="X42" s="29">
        <f>W42+0.1</f>
        <v>12.799999999999999</v>
      </c>
      <c r="Y42" s="29">
        <v>19.9</v>
      </c>
      <c r="Z42" s="29">
        <f>Y42+0.1</f>
        <v>20</v>
      </c>
      <c r="AA42" s="29">
        <v>23.5</v>
      </c>
      <c r="AB42" s="29">
        <f t="shared" si="3"/>
        <v>23.6</v>
      </c>
    </row>
    <row r="43" spans="2:28" ht="15" customHeight="1">
      <c r="B43" s="10"/>
      <c r="C43" s="1"/>
      <c r="D43" s="50">
        <f t="shared" si="17"/>
      </c>
      <c r="E43" s="18"/>
      <c r="F43" s="15"/>
      <c r="G43" s="6">
        <f t="shared" si="6"/>
        <v>0</v>
      </c>
      <c r="H43" s="7">
        <f t="shared" si="7"/>
        <v>0</v>
      </c>
      <c r="I43" s="51">
        <f t="shared" si="8"/>
      </c>
      <c r="J43" s="12"/>
      <c r="K43" s="82"/>
      <c r="L43" s="81">
        <f t="shared" si="9"/>
      </c>
      <c r="M43" s="53">
        <f t="shared" si="10"/>
      </c>
      <c r="N43" s="45" t="s">
        <v>221</v>
      </c>
      <c r="O43" s="34" t="str">
        <f t="shared" si="11"/>
        <v>OB</v>
      </c>
      <c r="P43" s="24">
        <f t="shared" si="12"/>
        <v>41457</v>
      </c>
      <c r="Q43" s="24">
        <f t="shared" si="16"/>
        <v>1362</v>
      </c>
      <c r="R43" s="25" t="e">
        <f t="shared" si="15"/>
        <v>#DIV/0!</v>
      </c>
      <c r="S43" s="26">
        <v>87</v>
      </c>
      <c r="T43" s="30" t="s">
        <v>43</v>
      </c>
      <c r="U43" s="29">
        <v>11.7</v>
      </c>
      <c r="V43" s="29">
        <f>U43+0.1</f>
        <v>11.799999999999999</v>
      </c>
      <c r="W43" s="29">
        <v>12.7</v>
      </c>
      <c r="X43" s="29">
        <f>W43+0.1</f>
        <v>12.799999999999999</v>
      </c>
      <c r="Y43" s="29">
        <v>20</v>
      </c>
      <c r="Z43" s="29">
        <f>Y43+0.1</f>
        <v>20.1</v>
      </c>
      <c r="AA43" s="29">
        <v>23.6</v>
      </c>
      <c r="AB43" s="29">
        <f t="shared" si="3"/>
        <v>23.700000000000003</v>
      </c>
    </row>
    <row r="44" spans="2:28" ht="15" customHeight="1">
      <c r="B44" s="10"/>
      <c r="C44" s="1"/>
      <c r="D44" s="50">
        <f t="shared" si="17"/>
      </c>
      <c r="E44" s="18"/>
      <c r="F44" s="15"/>
      <c r="G44" s="6">
        <f t="shared" si="6"/>
        <v>0</v>
      </c>
      <c r="H44" s="7">
        <f t="shared" si="7"/>
        <v>0</v>
      </c>
      <c r="I44" s="51">
        <f t="shared" si="8"/>
      </c>
      <c r="J44" s="12"/>
      <c r="K44" s="82"/>
      <c r="L44" s="81">
        <f t="shared" si="9"/>
      </c>
      <c r="M44" s="53">
        <f t="shared" si="10"/>
      </c>
      <c r="N44" s="45" t="s">
        <v>222</v>
      </c>
      <c r="O44" s="34" t="str">
        <f t="shared" si="11"/>
        <v>OB</v>
      </c>
      <c r="P44" s="24">
        <f t="shared" si="12"/>
        <v>41457</v>
      </c>
      <c r="Q44" s="24">
        <f t="shared" si="16"/>
        <v>1362</v>
      </c>
      <c r="R44" s="25" t="e">
        <f t="shared" si="15"/>
        <v>#DIV/0!</v>
      </c>
      <c r="S44" s="26">
        <v>88</v>
      </c>
      <c r="T44" s="30" t="s">
        <v>44</v>
      </c>
      <c r="U44" s="29">
        <v>11.7</v>
      </c>
      <c r="V44" s="29">
        <f>U44+0.1</f>
        <v>11.799999999999999</v>
      </c>
      <c r="W44" s="29">
        <v>12.7</v>
      </c>
      <c r="X44" s="29">
        <f>W44+0.1</f>
        <v>12.799999999999999</v>
      </c>
      <c r="Y44" s="29">
        <v>20</v>
      </c>
      <c r="Z44" s="29">
        <f>Y44+0.1</f>
        <v>20.1</v>
      </c>
      <c r="AA44" s="29">
        <v>23.7</v>
      </c>
      <c r="AB44" s="29">
        <f t="shared" si="3"/>
        <v>23.8</v>
      </c>
    </row>
    <row r="45" spans="2:28" ht="15" customHeight="1">
      <c r="B45" s="10"/>
      <c r="C45" s="1"/>
      <c r="D45" s="50">
        <f t="shared" si="17"/>
      </c>
      <c r="E45" s="18"/>
      <c r="F45" s="15"/>
      <c r="G45" s="6">
        <f t="shared" si="6"/>
        <v>0</v>
      </c>
      <c r="H45" s="7">
        <f t="shared" si="7"/>
        <v>0</v>
      </c>
      <c r="I45" s="51">
        <f t="shared" si="8"/>
      </c>
      <c r="J45" s="12"/>
      <c r="K45" s="82"/>
      <c r="L45" s="81">
        <f t="shared" si="9"/>
      </c>
      <c r="M45" s="53">
        <f t="shared" si="10"/>
      </c>
      <c r="N45" s="45" t="s">
        <v>223</v>
      </c>
      <c r="O45" s="34" t="str">
        <f t="shared" si="11"/>
        <v>OB</v>
      </c>
      <c r="P45" s="24">
        <f t="shared" si="12"/>
        <v>41457</v>
      </c>
      <c r="Q45" s="24">
        <f t="shared" si="16"/>
        <v>1362</v>
      </c>
      <c r="R45" s="25" t="e">
        <f t="shared" si="15"/>
        <v>#DIV/0!</v>
      </c>
      <c r="S45" s="26">
        <v>89</v>
      </c>
      <c r="T45" s="30" t="s">
        <v>45</v>
      </c>
      <c r="U45" s="29">
        <v>11.7</v>
      </c>
      <c r="V45" s="29">
        <f>U45+0.1</f>
        <v>11.799999999999999</v>
      </c>
      <c r="W45" s="29">
        <v>12.7</v>
      </c>
      <c r="X45" s="29">
        <f>W45+0.1</f>
        <v>12.799999999999999</v>
      </c>
      <c r="Y45" s="29">
        <v>20.1</v>
      </c>
      <c r="Z45" s="29">
        <f>Y45+0.1</f>
        <v>20.200000000000003</v>
      </c>
      <c r="AA45" s="29">
        <v>23.9</v>
      </c>
      <c r="AB45" s="29">
        <f t="shared" si="3"/>
        <v>24</v>
      </c>
    </row>
    <row r="46" spans="2:28" ht="15" customHeight="1">
      <c r="B46" s="10"/>
      <c r="C46" s="1"/>
      <c r="D46" s="50">
        <f t="shared" si="17"/>
      </c>
      <c r="E46" s="18"/>
      <c r="F46" s="15"/>
      <c r="G46" s="6">
        <f t="shared" si="6"/>
        <v>0</v>
      </c>
      <c r="H46" s="7">
        <f t="shared" si="7"/>
        <v>0</v>
      </c>
      <c r="I46" s="51">
        <f t="shared" si="8"/>
      </c>
      <c r="J46" s="12"/>
      <c r="K46" s="82"/>
      <c r="L46" s="81">
        <f t="shared" si="9"/>
      </c>
      <c r="M46" s="53">
        <f t="shared" si="10"/>
      </c>
      <c r="N46" s="45" t="s">
        <v>224</v>
      </c>
      <c r="O46" s="34" t="str">
        <f t="shared" si="11"/>
        <v>OB</v>
      </c>
      <c r="P46" s="24">
        <f aca="true" t="shared" si="18" ref="P46:P53">$L$11-F46</f>
        <v>41457</v>
      </c>
      <c r="Q46" s="24">
        <f t="shared" si="16"/>
        <v>1362</v>
      </c>
      <c r="R46" s="25" t="e">
        <f t="shared" si="15"/>
        <v>#DIV/0!</v>
      </c>
      <c r="S46" s="26">
        <v>90</v>
      </c>
      <c r="T46" s="30" t="s">
        <v>46</v>
      </c>
      <c r="U46" s="29">
        <v>11.7</v>
      </c>
      <c r="V46" s="29">
        <f>U46+0.1</f>
        <v>11.799999999999999</v>
      </c>
      <c r="W46" s="29">
        <v>12.7</v>
      </c>
      <c r="X46" s="29">
        <f>W46+0.1</f>
        <v>12.799999999999999</v>
      </c>
      <c r="Y46" s="29">
        <v>20.1</v>
      </c>
      <c r="Z46" s="29">
        <f>Y46+0.1</f>
        <v>20.200000000000003</v>
      </c>
      <c r="AA46" s="29">
        <v>24</v>
      </c>
      <c r="AB46" s="29">
        <f t="shared" si="3"/>
        <v>24.1</v>
      </c>
    </row>
    <row r="47" spans="2:28" ht="15" customHeight="1">
      <c r="B47" s="10"/>
      <c r="C47" s="1"/>
      <c r="D47" s="50">
        <f t="shared" si="17"/>
      </c>
      <c r="E47" s="18"/>
      <c r="F47" s="15"/>
      <c r="G47" s="6">
        <f t="shared" si="6"/>
        <v>0</v>
      </c>
      <c r="H47" s="7">
        <f t="shared" si="7"/>
        <v>0</v>
      </c>
      <c r="I47" s="51">
        <f t="shared" si="8"/>
      </c>
      <c r="J47" s="12"/>
      <c r="K47" s="82"/>
      <c r="L47" s="81">
        <f t="shared" si="9"/>
      </c>
      <c r="M47" s="53">
        <f t="shared" si="10"/>
      </c>
      <c r="N47" s="45" t="s">
        <v>225</v>
      </c>
      <c r="O47" s="34" t="str">
        <f t="shared" si="11"/>
        <v>OB</v>
      </c>
      <c r="P47" s="24">
        <f t="shared" si="18"/>
        <v>41457</v>
      </c>
      <c r="Q47" s="24">
        <f t="shared" si="16"/>
        <v>1362</v>
      </c>
      <c r="R47" s="25" t="e">
        <f t="shared" si="15"/>
        <v>#DIV/0!</v>
      </c>
      <c r="S47" s="26">
        <v>91</v>
      </c>
      <c r="T47" s="30" t="s">
        <v>47</v>
      </c>
      <c r="U47" s="29">
        <v>11.7</v>
      </c>
      <c r="V47" s="29">
        <f>U47+0.1</f>
        <v>11.799999999999999</v>
      </c>
      <c r="W47" s="29">
        <v>12.7</v>
      </c>
      <c r="X47" s="29">
        <f>W47+0.1</f>
        <v>12.799999999999999</v>
      </c>
      <c r="Y47" s="29">
        <v>20.2</v>
      </c>
      <c r="Z47" s="29">
        <f>Y47+0.1</f>
        <v>20.3</v>
      </c>
      <c r="AA47" s="29">
        <v>24.1</v>
      </c>
      <c r="AB47" s="29">
        <f t="shared" si="3"/>
        <v>24.200000000000003</v>
      </c>
    </row>
    <row r="48" spans="2:28" ht="15" customHeight="1">
      <c r="B48" s="10"/>
      <c r="C48" s="1"/>
      <c r="D48" s="50">
        <f t="shared" si="17"/>
      </c>
      <c r="E48" s="18"/>
      <c r="F48" s="15"/>
      <c r="G48" s="6">
        <f t="shared" si="6"/>
        <v>0</v>
      </c>
      <c r="H48" s="7">
        <f t="shared" si="7"/>
        <v>0</v>
      </c>
      <c r="I48" s="51">
        <f t="shared" si="8"/>
      </c>
      <c r="J48" s="12"/>
      <c r="K48" s="82"/>
      <c r="L48" s="81">
        <f t="shared" si="9"/>
      </c>
      <c r="M48" s="53">
        <f t="shared" si="10"/>
      </c>
      <c r="N48" s="45" t="s">
        <v>226</v>
      </c>
      <c r="O48" s="34" t="str">
        <f t="shared" si="11"/>
        <v>OB</v>
      </c>
      <c r="P48" s="24">
        <f t="shared" si="18"/>
        <v>41457</v>
      </c>
      <c r="Q48" s="24">
        <f t="shared" si="16"/>
        <v>1362</v>
      </c>
      <c r="R48" s="25" t="e">
        <f t="shared" si="15"/>
        <v>#DIV/0!</v>
      </c>
      <c r="S48" s="26">
        <v>92</v>
      </c>
      <c r="T48" s="30" t="s">
        <v>48</v>
      </c>
      <c r="U48" s="29">
        <v>11.7</v>
      </c>
      <c r="V48" s="29">
        <f>U48+0.1</f>
        <v>11.799999999999999</v>
      </c>
      <c r="W48" s="29">
        <v>12.7</v>
      </c>
      <c r="X48" s="29">
        <f>W48+0.1</f>
        <v>12.799999999999999</v>
      </c>
      <c r="Y48" s="29">
        <v>20.3</v>
      </c>
      <c r="Z48" s="29">
        <f>Y48+0.1</f>
        <v>20.400000000000002</v>
      </c>
      <c r="AA48" s="29">
        <v>24.2</v>
      </c>
      <c r="AB48" s="29">
        <f t="shared" si="3"/>
        <v>24.3</v>
      </c>
    </row>
    <row r="49" spans="2:28" ht="15" customHeight="1">
      <c r="B49" s="10"/>
      <c r="C49" s="1"/>
      <c r="D49" s="50">
        <f t="shared" si="17"/>
      </c>
      <c r="E49" s="18"/>
      <c r="F49" s="15"/>
      <c r="G49" s="6">
        <f t="shared" si="6"/>
        <v>0</v>
      </c>
      <c r="H49" s="7">
        <f t="shared" si="7"/>
        <v>0</v>
      </c>
      <c r="I49" s="51">
        <f t="shared" si="8"/>
      </c>
      <c r="J49" s="12"/>
      <c r="K49" s="82"/>
      <c r="L49" s="81">
        <f t="shared" si="9"/>
      </c>
      <c r="M49" s="53">
        <f t="shared" si="10"/>
      </c>
      <c r="N49" s="45" t="s">
        <v>744</v>
      </c>
      <c r="O49" s="34" t="str">
        <f t="shared" si="11"/>
        <v>OB</v>
      </c>
      <c r="P49" s="24">
        <f t="shared" si="18"/>
        <v>41457</v>
      </c>
      <c r="Q49" s="24">
        <f t="shared" si="16"/>
        <v>1362</v>
      </c>
      <c r="R49" s="25" t="e">
        <f t="shared" si="15"/>
        <v>#DIV/0!</v>
      </c>
      <c r="S49" s="26">
        <v>93</v>
      </c>
      <c r="T49" s="30" t="s">
        <v>49</v>
      </c>
      <c r="U49" s="29">
        <v>11.7</v>
      </c>
      <c r="V49" s="29">
        <f>U49+0.1</f>
        <v>11.799999999999999</v>
      </c>
      <c r="W49" s="29">
        <v>12.7</v>
      </c>
      <c r="X49" s="29">
        <f>W49+0.1</f>
        <v>12.799999999999999</v>
      </c>
      <c r="Y49" s="29">
        <v>20.3</v>
      </c>
      <c r="Z49" s="29">
        <f>Y49+0.1</f>
        <v>20.400000000000002</v>
      </c>
      <c r="AA49" s="29">
        <v>24.4</v>
      </c>
      <c r="AB49" s="29">
        <f t="shared" si="3"/>
        <v>24.5</v>
      </c>
    </row>
    <row r="50" spans="2:28" ht="15" customHeight="1">
      <c r="B50" s="10"/>
      <c r="C50" s="1"/>
      <c r="D50" s="50">
        <f t="shared" si="17"/>
      </c>
      <c r="E50" s="18"/>
      <c r="F50" s="15"/>
      <c r="G50" s="6">
        <f t="shared" si="6"/>
        <v>0</v>
      </c>
      <c r="H50" s="7">
        <f t="shared" si="7"/>
        <v>0</v>
      </c>
      <c r="I50" s="51">
        <f t="shared" si="8"/>
      </c>
      <c r="J50" s="12"/>
      <c r="K50" s="82"/>
      <c r="L50" s="81">
        <f t="shared" si="9"/>
      </c>
      <c r="M50" s="53">
        <f t="shared" si="10"/>
      </c>
      <c r="N50" s="45" t="s">
        <v>745</v>
      </c>
      <c r="O50" s="34" t="str">
        <f t="shared" si="11"/>
        <v>OB</v>
      </c>
      <c r="P50" s="24">
        <f t="shared" si="18"/>
        <v>41457</v>
      </c>
      <c r="Q50" s="24">
        <f t="shared" si="16"/>
        <v>1362</v>
      </c>
      <c r="R50" s="25" t="e">
        <f t="shared" si="15"/>
        <v>#DIV/0!</v>
      </c>
      <c r="S50" s="26">
        <v>94</v>
      </c>
      <c r="T50" s="30" t="s">
        <v>50</v>
      </c>
      <c r="U50" s="29">
        <v>11.8</v>
      </c>
      <c r="V50" s="29">
        <f>U50+0.1</f>
        <v>11.9</v>
      </c>
      <c r="W50" s="29">
        <v>12.8</v>
      </c>
      <c r="X50" s="29">
        <f>W50+0.1</f>
        <v>12.9</v>
      </c>
      <c r="Y50" s="29">
        <v>20.4</v>
      </c>
      <c r="Z50" s="29">
        <f>Y50+0.1</f>
        <v>20.5</v>
      </c>
      <c r="AA50" s="29">
        <v>24.5</v>
      </c>
      <c r="AB50" s="29">
        <f t="shared" si="3"/>
        <v>24.6</v>
      </c>
    </row>
    <row r="51" spans="2:28" ht="15" customHeight="1">
      <c r="B51" s="10"/>
      <c r="C51" s="1"/>
      <c r="D51" s="50">
        <f t="shared" si="17"/>
      </c>
      <c r="E51" s="18"/>
      <c r="F51" s="15"/>
      <c r="G51" s="6">
        <f t="shared" si="6"/>
        <v>0</v>
      </c>
      <c r="H51" s="7">
        <f t="shared" si="7"/>
        <v>0</v>
      </c>
      <c r="I51" s="51">
        <f t="shared" si="8"/>
      </c>
      <c r="J51" s="12"/>
      <c r="K51" s="82"/>
      <c r="L51" s="81">
        <f t="shared" si="9"/>
      </c>
      <c r="M51" s="53">
        <f t="shared" si="10"/>
      </c>
      <c r="N51" s="45" t="s">
        <v>746</v>
      </c>
      <c r="O51" s="34" t="str">
        <f t="shared" si="11"/>
        <v>OB</v>
      </c>
      <c r="P51" s="24">
        <f t="shared" si="18"/>
        <v>41457</v>
      </c>
      <c r="Q51" s="24">
        <f t="shared" si="16"/>
        <v>1362</v>
      </c>
      <c r="R51" s="25" t="e">
        <f t="shared" si="15"/>
        <v>#DIV/0!</v>
      </c>
      <c r="S51" s="26">
        <v>95</v>
      </c>
      <c r="T51" s="30" t="s">
        <v>51</v>
      </c>
      <c r="U51" s="29">
        <v>11.8</v>
      </c>
      <c r="V51" s="29">
        <f>U51+0.1</f>
        <v>11.9</v>
      </c>
      <c r="W51" s="29">
        <v>12.8</v>
      </c>
      <c r="X51" s="29">
        <f>W51+0.1</f>
        <v>12.9</v>
      </c>
      <c r="Y51" s="29">
        <v>20.5</v>
      </c>
      <c r="Z51" s="29">
        <f>Y51+0.1</f>
        <v>20.6</v>
      </c>
      <c r="AA51" s="29">
        <v>24.6</v>
      </c>
      <c r="AB51" s="29">
        <f t="shared" si="3"/>
        <v>24.700000000000003</v>
      </c>
    </row>
    <row r="52" spans="2:28" ht="15" customHeight="1">
      <c r="B52" s="10"/>
      <c r="C52" s="1"/>
      <c r="D52" s="50">
        <f t="shared" si="17"/>
      </c>
      <c r="E52" s="18"/>
      <c r="F52" s="15"/>
      <c r="G52" s="6">
        <f t="shared" si="6"/>
        <v>0</v>
      </c>
      <c r="H52" s="7">
        <f t="shared" si="7"/>
        <v>0</v>
      </c>
      <c r="I52" s="51">
        <f t="shared" si="8"/>
      </c>
      <c r="J52" s="12"/>
      <c r="K52" s="82"/>
      <c r="L52" s="81">
        <f t="shared" si="9"/>
      </c>
      <c r="M52" s="53">
        <f t="shared" si="10"/>
      </c>
      <c r="N52" s="45" t="s">
        <v>747</v>
      </c>
      <c r="O52" s="34" t="str">
        <f t="shared" si="11"/>
        <v>OB</v>
      </c>
      <c r="P52" s="24">
        <f t="shared" si="18"/>
        <v>41457</v>
      </c>
      <c r="Q52" s="24">
        <f t="shared" si="16"/>
        <v>1362</v>
      </c>
      <c r="R52" s="25" t="e">
        <f t="shared" si="15"/>
        <v>#DIV/0!</v>
      </c>
      <c r="S52" s="26">
        <v>96</v>
      </c>
      <c r="T52" s="30" t="s">
        <v>52</v>
      </c>
      <c r="U52" s="29">
        <v>11.8</v>
      </c>
      <c r="V52" s="29">
        <f>U52+0.1</f>
        <v>11.9</v>
      </c>
      <c r="W52" s="29">
        <v>12.8</v>
      </c>
      <c r="X52" s="29">
        <f>W52+0.1</f>
        <v>12.9</v>
      </c>
      <c r="Y52" s="29">
        <v>20.6</v>
      </c>
      <c r="Z52" s="29">
        <f>Y52+0.1</f>
        <v>20.700000000000003</v>
      </c>
      <c r="AA52" s="29">
        <v>24.8</v>
      </c>
      <c r="AB52" s="29">
        <f t="shared" si="3"/>
        <v>24.900000000000002</v>
      </c>
    </row>
    <row r="53" spans="2:28" ht="15" customHeight="1">
      <c r="B53" s="10"/>
      <c r="C53" s="1"/>
      <c r="D53" s="50">
        <f t="shared" si="17"/>
      </c>
      <c r="E53" s="18"/>
      <c r="F53" s="15"/>
      <c r="G53" s="6">
        <f t="shared" si="6"/>
        <v>0</v>
      </c>
      <c r="H53" s="7">
        <f t="shared" si="7"/>
        <v>0</v>
      </c>
      <c r="I53" s="51">
        <f t="shared" si="8"/>
      </c>
      <c r="J53" s="12"/>
      <c r="K53" s="82"/>
      <c r="L53" s="81">
        <f t="shared" si="9"/>
      </c>
      <c r="M53" s="53">
        <f t="shared" si="10"/>
      </c>
      <c r="N53" s="45" t="s">
        <v>748</v>
      </c>
      <c r="O53" s="34" t="str">
        <f t="shared" si="11"/>
        <v>OB</v>
      </c>
      <c r="P53" s="24">
        <f t="shared" si="18"/>
        <v>41457</v>
      </c>
      <c r="Q53" s="24">
        <f t="shared" si="16"/>
        <v>1362</v>
      </c>
      <c r="R53" s="25" t="e">
        <f t="shared" si="15"/>
        <v>#DIV/0!</v>
      </c>
      <c r="S53" s="26">
        <v>97</v>
      </c>
      <c r="T53" s="30" t="s">
        <v>53</v>
      </c>
      <c r="U53" s="29">
        <v>11.8</v>
      </c>
      <c r="V53" s="29">
        <f>U53+0.1</f>
        <v>11.9</v>
      </c>
      <c r="W53" s="29">
        <v>12.8</v>
      </c>
      <c r="X53" s="29">
        <f>W53+0.1</f>
        <v>12.9</v>
      </c>
      <c r="Y53" s="29">
        <v>20.6</v>
      </c>
      <c r="Z53" s="29">
        <f>Y53+0.1</f>
        <v>20.700000000000003</v>
      </c>
      <c r="AA53" s="29">
        <v>24.9</v>
      </c>
      <c r="AB53" s="29">
        <f t="shared" si="3"/>
        <v>25</v>
      </c>
    </row>
    <row r="54" spans="2:30" s="27" customFormat="1" ht="12.75" customHeight="1">
      <c r="B54" s="83"/>
      <c r="C54" s="69"/>
      <c r="D54" s="73"/>
      <c r="E54" s="84"/>
      <c r="F54" s="85"/>
      <c r="G54" s="86">
        <f>$M$12-F54</f>
        <v>0</v>
      </c>
      <c r="H54" s="87">
        <f>G54/30</f>
        <v>0</v>
      </c>
      <c r="I54" s="74"/>
      <c r="J54" s="88"/>
      <c r="K54" s="76"/>
      <c r="L54" s="75"/>
      <c r="M54" s="76"/>
      <c r="N54" s="71"/>
      <c r="O54" s="34"/>
      <c r="P54" s="24"/>
      <c r="Q54" s="24"/>
      <c r="R54" s="25"/>
      <c r="S54" s="26">
        <v>98</v>
      </c>
      <c r="T54" s="30" t="s">
        <v>54</v>
      </c>
      <c r="U54" s="29">
        <v>11.8</v>
      </c>
      <c r="V54" s="29">
        <f>U54+0.1</f>
        <v>11.9</v>
      </c>
      <c r="W54" s="29">
        <v>12.8</v>
      </c>
      <c r="X54" s="29">
        <f>W54+0.1</f>
        <v>12.9</v>
      </c>
      <c r="Y54" s="29">
        <v>20.7</v>
      </c>
      <c r="Z54" s="29">
        <f>Y54+0.1</f>
        <v>20.8</v>
      </c>
      <c r="AA54" s="29">
        <v>25.1</v>
      </c>
      <c r="AB54" s="29">
        <f t="shared" si="3"/>
        <v>25.200000000000003</v>
      </c>
      <c r="AC54" s="26"/>
      <c r="AD54" s="24"/>
    </row>
    <row r="55" spans="2:30" s="27" customFormat="1" ht="12.75" customHeight="1">
      <c r="B55" s="83"/>
      <c r="C55" s="69"/>
      <c r="D55" s="66" t="s">
        <v>190</v>
      </c>
      <c r="E55" s="67"/>
      <c r="F55" s="68"/>
      <c r="G55" s="68"/>
      <c r="H55" s="68"/>
      <c r="I55" s="68"/>
      <c r="J55" s="68"/>
      <c r="K55" s="68"/>
      <c r="L55" s="68"/>
      <c r="M55" s="68"/>
      <c r="N55" s="62"/>
      <c r="O55" s="55"/>
      <c r="P55" s="24"/>
      <c r="Q55" s="24"/>
      <c r="R55" s="25"/>
      <c r="S55" s="26">
        <v>99</v>
      </c>
      <c r="T55" s="30" t="s">
        <v>55</v>
      </c>
      <c r="U55" s="29">
        <v>11.8</v>
      </c>
      <c r="V55" s="29">
        <f>U55+0.1</f>
        <v>11.9</v>
      </c>
      <c r="W55" s="29">
        <v>12.8</v>
      </c>
      <c r="X55" s="29">
        <f>W55+0.1</f>
        <v>12.9</v>
      </c>
      <c r="Y55" s="29">
        <v>20.8</v>
      </c>
      <c r="Z55" s="29">
        <f>Y55+0.1</f>
        <v>20.900000000000002</v>
      </c>
      <c r="AA55" s="29">
        <v>25.2</v>
      </c>
      <c r="AB55" s="29">
        <f t="shared" si="3"/>
        <v>25.3</v>
      </c>
      <c r="AC55" s="26"/>
      <c r="AD55" s="24"/>
    </row>
    <row r="56" spans="2:30" s="27" customFormat="1" ht="12.75" customHeight="1">
      <c r="B56" s="83"/>
      <c r="C56" s="69"/>
      <c r="D56" s="143" t="s">
        <v>10</v>
      </c>
      <c r="E56" s="144"/>
      <c r="F56" s="126" t="s">
        <v>12</v>
      </c>
      <c r="G56" s="130"/>
      <c r="H56" s="130"/>
      <c r="I56" s="127"/>
      <c r="J56" s="126" t="s">
        <v>13</v>
      </c>
      <c r="K56" s="127"/>
      <c r="L56" s="126" t="s">
        <v>14</v>
      </c>
      <c r="M56" s="127"/>
      <c r="N56" s="63"/>
      <c r="O56" s="55"/>
      <c r="P56" s="24"/>
      <c r="Q56" s="24"/>
      <c r="R56" s="25"/>
      <c r="S56" s="26">
        <v>100</v>
      </c>
      <c r="T56" s="30" t="s">
        <v>56</v>
      </c>
      <c r="U56" s="29">
        <v>11.8</v>
      </c>
      <c r="V56" s="29">
        <f>U56+0.1</f>
        <v>11.9</v>
      </c>
      <c r="W56" s="29">
        <v>12.9</v>
      </c>
      <c r="X56" s="29">
        <f>W56+0.1</f>
        <v>13</v>
      </c>
      <c r="Y56" s="29">
        <v>20.9</v>
      </c>
      <c r="Z56" s="29">
        <f>Y56+0.1</f>
        <v>21</v>
      </c>
      <c r="AA56" s="29">
        <v>25.3</v>
      </c>
      <c r="AB56" s="29">
        <f t="shared" si="3"/>
        <v>25.400000000000002</v>
      </c>
      <c r="AC56" s="26"/>
      <c r="AD56" s="24"/>
    </row>
    <row r="57" spans="2:30" s="27" customFormat="1" ht="12.75" customHeight="1">
      <c r="B57" s="83"/>
      <c r="C57" s="69"/>
      <c r="D57" s="132" t="s">
        <v>185</v>
      </c>
      <c r="E57" s="133"/>
      <c r="F57" s="128">
        <f>COUNTIF(BOYS!$M$22:$M$61,"SW")</f>
        <v>0</v>
      </c>
      <c r="G57" s="131"/>
      <c r="H57" s="131"/>
      <c r="I57" s="129"/>
      <c r="J57" s="128">
        <f>COUNTIF($M$14:$M$53,"SW")</f>
        <v>0</v>
      </c>
      <c r="K57" s="129"/>
      <c r="L57" s="124">
        <f>SUM(F57:K57)</f>
        <v>0</v>
      </c>
      <c r="M57" s="125"/>
      <c r="N57" s="63"/>
      <c r="O57" s="55"/>
      <c r="P57" s="24"/>
      <c r="Q57" s="24"/>
      <c r="R57" s="25"/>
      <c r="S57" s="26">
        <v>101</v>
      </c>
      <c r="T57" s="30" t="s">
        <v>57</v>
      </c>
      <c r="U57" s="29">
        <v>11.9</v>
      </c>
      <c r="V57" s="29">
        <f>U57+0.1</f>
        <v>12</v>
      </c>
      <c r="W57" s="29">
        <v>12.9</v>
      </c>
      <c r="X57" s="29">
        <f>W57+0.1</f>
        <v>13</v>
      </c>
      <c r="Y57" s="29">
        <v>20.9</v>
      </c>
      <c r="Z57" s="29">
        <f>Y57+0.1</f>
        <v>21</v>
      </c>
      <c r="AA57" s="29">
        <v>25.5</v>
      </c>
      <c r="AB57" s="29">
        <f t="shared" si="3"/>
        <v>25.6</v>
      </c>
      <c r="AC57" s="26"/>
      <c r="AD57" s="24"/>
    </row>
    <row r="58" spans="2:30" s="27" customFormat="1" ht="12.75" customHeight="1">
      <c r="B58" s="83"/>
      <c r="C58" s="69"/>
      <c r="D58" s="132" t="s">
        <v>186</v>
      </c>
      <c r="E58" s="133"/>
      <c r="F58" s="128">
        <f>COUNTIF(BOYS!$M$22:$M$61,"W")</f>
        <v>0</v>
      </c>
      <c r="G58" s="131"/>
      <c r="H58" s="131"/>
      <c r="I58" s="129"/>
      <c r="J58" s="128">
        <f>COUNTIF($M$14:$M$53,"W")</f>
        <v>0</v>
      </c>
      <c r="K58" s="129"/>
      <c r="L58" s="124">
        <f>SUM(F58:K58)</f>
        <v>0</v>
      </c>
      <c r="M58" s="125"/>
      <c r="N58" s="63"/>
      <c r="O58" s="55"/>
      <c r="P58" s="24"/>
      <c r="Q58" s="24"/>
      <c r="R58" s="25"/>
      <c r="S58" s="26">
        <v>102</v>
      </c>
      <c r="T58" s="30" t="s">
        <v>58</v>
      </c>
      <c r="U58" s="29">
        <v>11.9</v>
      </c>
      <c r="V58" s="29">
        <f>U58+0.1</f>
        <v>12</v>
      </c>
      <c r="W58" s="29">
        <v>12.9</v>
      </c>
      <c r="X58" s="29">
        <f>W58+0.1</f>
        <v>13</v>
      </c>
      <c r="Y58" s="29">
        <v>21</v>
      </c>
      <c r="Z58" s="29">
        <f>Y58+0.1</f>
        <v>21.1</v>
      </c>
      <c r="AA58" s="29">
        <v>25.6</v>
      </c>
      <c r="AB58" s="29">
        <f t="shared" si="3"/>
        <v>25.700000000000003</v>
      </c>
      <c r="AC58" s="26"/>
      <c r="AD58" s="24"/>
    </row>
    <row r="59" spans="2:30" s="27" customFormat="1" ht="12.75" customHeight="1">
      <c r="B59" s="83"/>
      <c r="C59" s="69"/>
      <c r="D59" s="132" t="s">
        <v>187</v>
      </c>
      <c r="E59" s="133"/>
      <c r="F59" s="128">
        <f>COUNTIF(BOYS!$M$22:$M$61,"N")</f>
        <v>0</v>
      </c>
      <c r="G59" s="131"/>
      <c r="H59" s="131"/>
      <c r="I59" s="129"/>
      <c r="J59" s="128">
        <f>COUNTIF($M$14:$M$53,"N")</f>
        <v>0</v>
      </c>
      <c r="K59" s="129"/>
      <c r="L59" s="124">
        <f>SUM(F59:K59)</f>
        <v>0</v>
      </c>
      <c r="M59" s="125"/>
      <c r="N59" s="63"/>
      <c r="O59" s="55"/>
      <c r="P59" s="24"/>
      <c r="Q59" s="24"/>
      <c r="R59" s="25"/>
      <c r="S59" s="26">
        <v>103</v>
      </c>
      <c r="T59" s="30" t="s">
        <v>59</v>
      </c>
      <c r="U59" s="29">
        <v>11.9</v>
      </c>
      <c r="V59" s="29">
        <f>U59+0.1</f>
        <v>12</v>
      </c>
      <c r="W59" s="29">
        <v>12.9</v>
      </c>
      <c r="X59" s="29">
        <f>W59+0.1</f>
        <v>13</v>
      </c>
      <c r="Y59" s="29">
        <v>21.1</v>
      </c>
      <c r="Z59" s="29">
        <f>Y59+0.1</f>
        <v>21.200000000000003</v>
      </c>
      <c r="AA59" s="29">
        <v>25.8</v>
      </c>
      <c r="AB59" s="29">
        <f t="shared" si="3"/>
        <v>25.900000000000002</v>
      </c>
      <c r="AC59" s="26"/>
      <c r="AD59" s="24"/>
    </row>
    <row r="60" spans="2:30" s="27" customFormat="1" ht="12.75" customHeight="1">
      <c r="B60" s="83"/>
      <c r="C60" s="69"/>
      <c r="D60" s="132" t="s">
        <v>188</v>
      </c>
      <c r="E60" s="133"/>
      <c r="F60" s="128">
        <f>COUNTIF(BOYS!$M$22:$M$61,"OW")</f>
        <v>0</v>
      </c>
      <c r="G60" s="131"/>
      <c r="H60" s="131"/>
      <c r="I60" s="129"/>
      <c r="J60" s="128">
        <f>COUNTIF($M$14:$M$53,"OW")</f>
        <v>0</v>
      </c>
      <c r="K60" s="129"/>
      <c r="L60" s="124">
        <f>SUM(F60:K60)</f>
        <v>0</v>
      </c>
      <c r="M60" s="125"/>
      <c r="N60" s="63"/>
      <c r="O60" s="55"/>
      <c r="P60" s="24"/>
      <c r="Q60" s="24"/>
      <c r="R60" s="25"/>
      <c r="S60" s="26">
        <v>104</v>
      </c>
      <c r="T60" s="30" t="s">
        <v>60</v>
      </c>
      <c r="U60" s="29">
        <v>11.9</v>
      </c>
      <c r="V60" s="29">
        <f>U60+0.1</f>
        <v>12</v>
      </c>
      <c r="W60" s="29">
        <v>12.9</v>
      </c>
      <c r="X60" s="29">
        <f>W60+0.1</f>
        <v>13</v>
      </c>
      <c r="Y60" s="29">
        <v>21.2</v>
      </c>
      <c r="Z60" s="29">
        <f>Y60+0.1</f>
        <v>21.3</v>
      </c>
      <c r="AA60" s="29">
        <v>25.9</v>
      </c>
      <c r="AB60" s="29">
        <f t="shared" si="3"/>
        <v>26</v>
      </c>
      <c r="AC60" s="26"/>
      <c r="AD60" s="24"/>
    </row>
    <row r="61" spans="2:30" s="27" customFormat="1" ht="12.75" customHeight="1">
      <c r="B61" s="83"/>
      <c r="C61" s="69"/>
      <c r="D61" s="132" t="s">
        <v>189</v>
      </c>
      <c r="E61" s="133"/>
      <c r="F61" s="128">
        <f>COUNTIF(BOYS!$M$22:$M$61,"OB")</f>
        <v>0</v>
      </c>
      <c r="G61" s="131"/>
      <c r="H61" s="131"/>
      <c r="I61" s="129"/>
      <c r="J61" s="128">
        <f>COUNTIF($M$14:$M$53,"OB")</f>
        <v>0</v>
      </c>
      <c r="K61" s="129"/>
      <c r="L61" s="124">
        <f>SUM(F61:K61)</f>
        <v>0</v>
      </c>
      <c r="M61" s="125"/>
      <c r="N61" s="63"/>
      <c r="O61" s="55"/>
      <c r="P61" s="24"/>
      <c r="Q61" s="24"/>
      <c r="R61" s="25"/>
      <c r="S61" s="26">
        <v>105</v>
      </c>
      <c r="T61" s="30" t="s">
        <v>61</v>
      </c>
      <c r="U61" s="29">
        <v>11.9</v>
      </c>
      <c r="V61" s="29">
        <f>U61+0.1</f>
        <v>12</v>
      </c>
      <c r="W61" s="29">
        <v>13</v>
      </c>
      <c r="X61" s="29">
        <f>W61+0.1</f>
        <v>13.1</v>
      </c>
      <c r="Y61" s="29">
        <v>21.3</v>
      </c>
      <c r="Z61" s="29">
        <f>Y61+0.1</f>
        <v>21.400000000000002</v>
      </c>
      <c r="AA61" s="29">
        <v>26.1</v>
      </c>
      <c r="AB61" s="29">
        <f t="shared" si="3"/>
        <v>26.200000000000003</v>
      </c>
      <c r="AC61" s="26"/>
      <c r="AD61" s="24"/>
    </row>
    <row r="62" spans="2:30" s="27" customFormat="1" ht="12.75" customHeight="1">
      <c r="B62" s="83"/>
      <c r="C62" s="69"/>
      <c r="D62" s="134" t="s">
        <v>14</v>
      </c>
      <c r="E62" s="135"/>
      <c r="F62" s="124">
        <f>SUM(F57:I61)</f>
        <v>0</v>
      </c>
      <c r="G62" s="136"/>
      <c r="H62" s="136"/>
      <c r="I62" s="125"/>
      <c r="J62" s="124">
        <f>SUM(J57:K61)</f>
        <v>0</v>
      </c>
      <c r="K62" s="125"/>
      <c r="L62" s="124">
        <f>SUM(F62:K62)</f>
        <v>0</v>
      </c>
      <c r="M62" s="125"/>
      <c r="N62" s="63"/>
      <c r="O62" s="55"/>
      <c r="P62" s="24"/>
      <c r="Q62" s="24"/>
      <c r="R62" s="25"/>
      <c r="S62" s="26">
        <v>106</v>
      </c>
      <c r="T62" s="30" t="s">
        <v>62</v>
      </c>
      <c r="U62" s="29">
        <v>12</v>
      </c>
      <c r="V62" s="29">
        <f>U62+0.1</f>
        <v>12.1</v>
      </c>
      <c r="W62" s="29">
        <v>13</v>
      </c>
      <c r="X62" s="29">
        <f>W62+0.1</f>
        <v>13.1</v>
      </c>
      <c r="Y62" s="29">
        <v>21.3</v>
      </c>
      <c r="Z62" s="29">
        <f>Y62+0.1</f>
        <v>21.400000000000002</v>
      </c>
      <c r="AA62" s="29">
        <v>26.2</v>
      </c>
      <c r="AB62" s="29">
        <f t="shared" si="3"/>
        <v>26.3</v>
      </c>
      <c r="AC62" s="26"/>
      <c r="AD62" s="24"/>
    </row>
    <row r="63" spans="2:30" s="27" customFormat="1" ht="15" customHeight="1">
      <c r="B63" s="83"/>
      <c r="C63" s="69"/>
      <c r="D63" s="69"/>
      <c r="E63" s="69"/>
      <c r="F63" s="69"/>
      <c r="G63" s="69"/>
      <c r="H63" s="69"/>
      <c r="I63" s="70"/>
      <c r="J63" s="69"/>
      <c r="K63" s="69"/>
      <c r="L63" s="69"/>
      <c r="M63" s="69"/>
      <c r="N63" s="63"/>
      <c r="O63" s="55"/>
      <c r="P63" s="24"/>
      <c r="Q63" s="24"/>
      <c r="R63" s="25"/>
      <c r="S63" s="26">
        <v>107</v>
      </c>
      <c r="T63" s="30" t="s">
        <v>63</v>
      </c>
      <c r="U63" s="29">
        <v>12</v>
      </c>
      <c r="V63" s="29">
        <f>U63+0.1</f>
        <v>12.1</v>
      </c>
      <c r="W63" s="29">
        <v>13</v>
      </c>
      <c r="X63" s="29">
        <f>W63+0.1</f>
        <v>13.1</v>
      </c>
      <c r="Y63" s="29">
        <v>21.4</v>
      </c>
      <c r="Z63" s="29">
        <f>Y63+0.1</f>
        <v>21.5</v>
      </c>
      <c r="AA63" s="29">
        <v>26.4</v>
      </c>
      <c r="AB63" s="29">
        <f t="shared" si="3"/>
        <v>26.5</v>
      </c>
      <c r="AC63" s="26"/>
      <c r="AD63" s="24"/>
    </row>
    <row r="64" spans="2:30" s="27" customFormat="1" ht="15" customHeight="1">
      <c r="B64" s="83"/>
      <c r="C64" s="69"/>
      <c r="D64" s="69"/>
      <c r="E64" s="69"/>
      <c r="F64" s="69"/>
      <c r="G64" s="69"/>
      <c r="H64" s="69"/>
      <c r="I64" s="69"/>
      <c r="J64" s="70" t="s">
        <v>11</v>
      </c>
      <c r="K64" s="69"/>
      <c r="L64" s="70"/>
      <c r="M64" s="69"/>
      <c r="N64" s="63"/>
      <c r="O64" s="55"/>
      <c r="P64" s="24"/>
      <c r="Q64" s="24"/>
      <c r="R64" s="25"/>
      <c r="S64" s="26">
        <v>108</v>
      </c>
      <c r="T64" s="30" t="s">
        <v>64</v>
      </c>
      <c r="U64" s="29">
        <v>12</v>
      </c>
      <c r="V64" s="29">
        <f>U64+0.1</f>
        <v>12.1</v>
      </c>
      <c r="W64" s="29">
        <v>13</v>
      </c>
      <c r="X64" s="29">
        <f>W64+0.1</f>
        <v>13.1</v>
      </c>
      <c r="Y64" s="29">
        <v>21.5</v>
      </c>
      <c r="Z64" s="29">
        <f>Y64+0.1</f>
        <v>21.6</v>
      </c>
      <c r="AA64" s="29">
        <v>26.5</v>
      </c>
      <c r="AB64" s="29">
        <f t="shared" si="3"/>
        <v>26.6</v>
      </c>
      <c r="AC64" s="26"/>
      <c r="AD64" s="24"/>
    </row>
    <row r="65" spans="2:30" s="27" customFormat="1" ht="15" customHeight="1">
      <c r="B65" s="83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3"/>
      <c r="O65" s="55"/>
      <c r="P65" s="24"/>
      <c r="Q65" s="24"/>
      <c r="R65" s="25"/>
      <c r="S65" s="26">
        <v>109</v>
      </c>
      <c r="T65" s="30" t="s">
        <v>65</v>
      </c>
      <c r="U65" s="29">
        <v>12</v>
      </c>
      <c r="V65" s="29">
        <f>U65+0.1</f>
        <v>12.1</v>
      </c>
      <c r="W65" s="29">
        <v>13.1</v>
      </c>
      <c r="X65" s="29">
        <f>W65+0.1</f>
        <v>13.2</v>
      </c>
      <c r="Y65" s="29">
        <v>21.6</v>
      </c>
      <c r="Z65" s="29">
        <f>Y65+0.1</f>
        <v>21.700000000000003</v>
      </c>
      <c r="AA65" s="29">
        <v>26.7</v>
      </c>
      <c r="AB65" s="29">
        <f t="shared" si="3"/>
        <v>26.8</v>
      </c>
      <c r="AC65" s="26"/>
      <c r="AD65" s="24"/>
    </row>
    <row r="66" spans="2:30" s="27" customFormat="1" ht="15" customHeight="1">
      <c r="B66" s="83"/>
      <c r="C66" s="69"/>
      <c r="D66" s="69"/>
      <c r="E66" s="69"/>
      <c r="F66" s="69"/>
      <c r="G66" s="69"/>
      <c r="H66" s="69"/>
      <c r="I66" s="69"/>
      <c r="J66" s="142" t="str">
        <f>BOYS!L20</f>
        <v>Al Stephen R. Lagumen</v>
      </c>
      <c r="K66" s="142"/>
      <c r="L66" s="142"/>
      <c r="M66" s="142"/>
      <c r="N66" s="64"/>
      <c r="O66" s="55"/>
      <c r="P66" s="24"/>
      <c r="Q66" s="24"/>
      <c r="R66" s="25"/>
      <c r="S66" s="26">
        <v>110</v>
      </c>
      <c r="T66" s="30" t="s">
        <v>66</v>
      </c>
      <c r="U66" s="29">
        <v>12</v>
      </c>
      <c r="V66" s="29">
        <f>U66+0.1</f>
        <v>12.1</v>
      </c>
      <c r="W66" s="29">
        <v>13.1</v>
      </c>
      <c r="X66" s="29">
        <f>W66+0.1</f>
        <v>13.2</v>
      </c>
      <c r="Y66" s="29">
        <v>21.7</v>
      </c>
      <c r="Z66" s="29">
        <f>Y66+0.1</f>
        <v>21.8</v>
      </c>
      <c r="AA66" s="29">
        <v>26.8</v>
      </c>
      <c r="AB66" s="29">
        <f t="shared" si="3"/>
        <v>26.900000000000002</v>
      </c>
      <c r="AC66" s="26"/>
      <c r="AD66" s="24"/>
    </row>
    <row r="67" spans="1:28" ht="15" customHeight="1">
      <c r="A67" s="27"/>
      <c r="B67" s="83"/>
      <c r="C67" s="69"/>
      <c r="D67" s="69"/>
      <c r="E67" s="69"/>
      <c r="F67" s="69"/>
      <c r="G67" s="69"/>
      <c r="H67" s="69"/>
      <c r="I67" s="69"/>
      <c r="J67" s="117" t="s">
        <v>15</v>
      </c>
      <c r="K67" s="117"/>
      <c r="L67" s="117"/>
      <c r="M67" s="117"/>
      <c r="N67" s="65"/>
      <c r="O67" s="55"/>
      <c r="S67" s="26">
        <v>111</v>
      </c>
      <c r="T67" s="30" t="s">
        <v>67</v>
      </c>
      <c r="U67" s="29">
        <v>12.1</v>
      </c>
      <c r="V67" s="29">
        <f>U67+0.1</f>
        <v>12.2</v>
      </c>
      <c r="W67" s="29">
        <v>13.1</v>
      </c>
      <c r="X67" s="29">
        <f>W67+0.1</f>
        <v>13.2</v>
      </c>
      <c r="Y67" s="29">
        <v>21.8</v>
      </c>
      <c r="Z67" s="29">
        <f>Y67+0.1</f>
        <v>21.900000000000002</v>
      </c>
      <c r="AA67" s="29">
        <v>27</v>
      </c>
      <c r="AB67" s="29">
        <f aca="true" t="shared" si="19" ref="AB67:AB130">AA67+0.1</f>
        <v>27.1</v>
      </c>
    </row>
    <row r="68" spans="2:30" s="27" customFormat="1" ht="15" customHeight="1">
      <c r="B68" s="83"/>
      <c r="C68" s="69"/>
      <c r="D68" s="69"/>
      <c r="E68" s="69"/>
      <c r="F68" s="69"/>
      <c r="G68" s="69"/>
      <c r="H68" s="69"/>
      <c r="I68" s="89"/>
      <c r="J68" s="89"/>
      <c r="K68" s="89"/>
      <c r="L68" s="89"/>
      <c r="M68" s="89"/>
      <c r="N68" s="63"/>
      <c r="O68" s="55"/>
      <c r="P68" s="24"/>
      <c r="Q68" s="24"/>
      <c r="R68" s="25"/>
      <c r="S68" s="26">
        <v>112</v>
      </c>
      <c r="T68" s="30" t="s">
        <v>68</v>
      </c>
      <c r="U68" s="29">
        <v>12.1</v>
      </c>
      <c r="V68" s="29">
        <f>U68+0.1</f>
        <v>12.2</v>
      </c>
      <c r="W68" s="29">
        <v>13.1</v>
      </c>
      <c r="X68" s="29">
        <f>W68+0.1</f>
        <v>13.2</v>
      </c>
      <c r="Y68" s="29">
        <v>21.9</v>
      </c>
      <c r="Z68" s="29">
        <f>Y68+0.1</f>
        <v>22</v>
      </c>
      <c r="AA68" s="29">
        <v>27.2</v>
      </c>
      <c r="AB68" s="29">
        <f t="shared" si="19"/>
        <v>27.3</v>
      </c>
      <c r="AC68" s="26"/>
      <c r="AD68" s="24"/>
    </row>
    <row r="69" spans="2:30" s="27" customFormat="1" ht="15" customHeight="1">
      <c r="B69" s="83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72"/>
      <c r="O69" s="55"/>
      <c r="P69" s="24"/>
      <c r="Q69" s="24"/>
      <c r="R69" s="25"/>
      <c r="S69" s="26">
        <v>113</v>
      </c>
      <c r="T69" s="30" t="s">
        <v>69</v>
      </c>
      <c r="U69" s="29">
        <v>12.1</v>
      </c>
      <c r="V69" s="29">
        <f>U69+0.1</f>
        <v>12.2</v>
      </c>
      <c r="W69" s="29">
        <v>13.2</v>
      </c>
      <c r="X69" s="29">
        <f>W69+0.1</f>
        <v>13.299999999999999</v>
      </c>
      <c r="Y69" s="29">
        <v>21.9</v>
      </c>
      <c r="Z69" s="29">
        <f>Y69+0.1</f>
        <v>22</v>
      </c>
      <c r="AA69" s="29">
        <v>27.3</v>
      </c>
      <c r="AB69" s="29">
        <f t="shared" si="19"/>
        <v>27.400000000000002</v>
      </c>
      <c r="AC69" s="26"/>
      <c r="AD69" s="24"/>
    </row>
    <row r="70" spans="2:30" s="27" customFormat="1" ht="15" customHeight="1">
      <c r="B70" s="83"/>
      <c r="C70" s="69"/>
      <c r="D70" s="69"/>
      <c r="E70" s="69"/>
      <c r="F70" s="69"/>
      <c r="G70" s="69"/>
      <c r="H70" s="69"/>
      <c r="I70" s="90"/>
      <c r="J70" s="90"/>
      <c r="K70" s="90"/>
      <c r="L70" s="90"/>
      <c r="M70" s="90"/>
      <c r="N70" s="63"/>
      <c r="O70" s="55"/>
      <c r="P70" s="24"/>
      <c r="Q70" s="24"/>
      <c r="R70" s="25"/>
      <c r="S70" s="26">
        <v>114</v>
      </c>
      <c r="T70" s="30" t="s">
        <v>70</v>
      </c>
      <c r="U70" s="29">
        <v>12.1</v>
      </c>
      <c r="V70" s="29">
        <f>U70+0.1</f>
        <v>12.2</v>
      </c>
      <c r="W70" s="29">
        <v>13.2</v>
      </c>
      <c r="X70" s="29">
        <f>W70+0.1</f>
        <v>13.299999999999999</v>
      </c>
      <c r="Y70" s="29">
        <v>22</v>
      </c>
      <c r="Z70" s="29">
        <f>Y70+0.1</f>
        <v>22.1</v>
      </c>
      <c r="AA70" s="29">
        <v>27.5</v>
      </c>
      <c r="AB70" s="29">
        <f t="shared" si="19"/>
        <v>27.6</v>
      </c>
      <c r="AC70" s="26"/>
      <c r="AD70" s="24"/>
    </row>
    <row r="71" spans="2:30" s="27" customFormat="1" ht="15" customHeight="1">
      <c r="B71" s="83"/>
      <c r="C71" s="69"/>
      <c r="D71" s="69"/>
      <c r="E71" s="69"/>
      <c r="F71" s="69"/>
      <c r="G71" s="69"/>
      <c r="H71" s="69"/>
      <c r="I71" s="90"/>
      <c r="J71" s="90"/>
      <c r="K71" s="90"/>
      <c r="L71" s="90"/>
      <c r="M71" s="90"/>
      <c r="N71" s="63"/>
      <c r="O71" s="55"/>
      <c r="P71" s="24"/>
      <c r="Q71" s="24"/>
      <c r="R71" s="25"/>
      <c r="S71" s="26">
        <v>115</v>
      </c>
      <c r="T71" s="30" t="s">
        <v>71</v>
      </c>
      <c r="U71" s="29">
        <v>12.2</v>
      </c>
      <c r="V71" s="29">
        <f>U71+0.1</f>
        <v>12.299999999999999</v>
      </c>
      <c r="W71" s="29">
        <v>13.2</v>
      </c>
      <c r="X71" s="29">
        <f>W71+0.1</f>
        <v>13.299999999999999</v>
      </c>
      <c r="Y71" s="29">
        <v>22.1</v>
      </c>
      <c r="Z71" s="29">
        <f>Y71+0.1</f>
        <v>22.200000000000003</v>
      </c>
      <c r="AA71" s="29">
        <v>27.6</v>
      </c>
      <c r="AB71" s="29">
        <f t="shared" si="19"/>
        <v>27.700000000000003</v>
      </c>
      <c r="AC71" s="26"/>
      <c r="AD71" s="24"/>
    </row>
    <row r="72" spans="2:30" s="27" customFormat="1" ht="16.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55"/>
      <c r="O72" s="55"/>
      <c r="P72" s="24"/>
      <c r="Q72" s="24"/>
      <c r="R72" s="25"/>
      <c r="S72" s="26">
        <v>116</v>
      </c>
      <c r="T72" s="30" t="s">
        <v>72</v>
      </c>
      <c r="U72" s="29">
        <v>12.2</v>
      </c>
      <c r="V72" s="29">
        <f>U72+0.1</f>
        <v>12.299999999999999</v>
      </c>
      <c r="W72" s="29">
        <v>13.3</v>
      </c>
      <c r="X72" s="29">
        <f>W72+0.1</f>
        <v>13.4</v>
      </c>
      <c r="Y72" s="29">
        <v>22.2</v>
      </c>
      <c r="Z72" s="29">
        <f>Y72+0.1</f>
        <v>22.3</v>
      </c>
      <c r="AA72" s="29">
        <v>27.8</v>
      </c>
      <c r="AB72" s="29">
        <f t="shared" si="19"/>
        <v>27.900000000000002</v>
      </c>
      <c r="AC72" s="26"/>
      <c r="AD72" s="24"/>
    </row>
    <row r="73" spans="2:30" s="27" customFormat="1" ht="15" customHeight="1">
      <c r="B73" s="91" t="s">
        <v>752</v>
      </c>
      <c r="N73" s="54"/>
      <c r="O73" s="54"/>
      <c r="P73" s="24"/>
      <c r="Q73" s="24"/>
      <c r="R73" s="25"/>
      <c r="S73" s="26">
        <v>117</v>
      </c>
      <c r="T73" s="30" t="s">
        <v>73</v>
      </c>
      <c r="U73" s="29">
        <v>12.2</v>
      </c>
      <c r="V73" s="29">
        <f>U73+0.1</f>
        <v>12.299999999999999</v>
      </c>
      <c r="W73" s="29">
        <v>13.3</v>
      </c>
      <c r="X73" s="29">
        <f>W73+0.1</f>
        <v>13.4</v>
      </c>
      <c r="Y73" s="29">
        <v>22.3</v>
      </c>
      <c r="Z73" s="29">
        <f>Y73+0.1</f>
        <v>22.400000000000002</v>
      </c>
      <c r="AA73" s="29">
        <v>27.9</v>
      </c>
      <c r="AB73" s="29">
        <f t="shared" si="19"/>
        <v>28</v>
      </c>
      <c r="AC73" s="26"/>
      <c r="AD73" s="24"/>
    </row>
    <row r="74" spans="14:30" s="27" customFormat="1" ht="15" customHeight="1">
      <c r="N74" s="54"/>
      <c r="O74" s="54"/>
      <c r="P74" s="24"/>
      <c r="Q74" s="24"/>
      <c r="R74" s="25"/>
      <c r="S74" s="26">
        <v>118</v>
      </c>
      <c r="T74" s="30" t="s">
        <v>74</v>
      </c>
      <c r="U74" s="29">
        <v>12.2</v>
      </c>
      <c r="V74" s="29">
        <f>U74+0.1</f>
        <v>12.299999999999999</v>
      </c>
      <c r="W74" s="29">
        <v>13.3</v>
      </c>
      <c r="X74" s="29">
        <f>W74+0.1</f>
        <v>13.4</v>
      </c>
      <c r="Y74" s="29">
        <v>22.4</v>
      </c>
      <c r="Z74" s="29">
        <f>Y74+0.1</f>
        <v>22.5</v>
      </c>
      <c r="AA74" s="29">
        <v>28.1</v>
      </c>
      <c r="AB74" s="29">
        <f t="shared" si="19"/>
        <v>28.200000000000003</v>
      </c>
      <c r="AC74" s="26"/>
      <c r="AD74" s="24"/>
    </row>
    <row r="75" spans="14:30" s="27" customFormat="1" ht="15" customHeight="1">
      <c r="N75" s="54"/>
      <c r="O75" s="54"/>
      <c r="P75" s="24"/>
      <c r="Q75" s="24"/>
      <c r="R75" s="25"/>
      <c r="S75" s="26">
        <v>119</v>
      </c>
      <c r="T75" s="30" t="s">
        <v>75</v>
      </c>
      <c r="U75" s="29">
        <v>12.3</v>
      </c>
      <c r="V75" s="29">
        <f>U75+0.1</f>
        <v>12.4</v>
      </c>
      <c r="W75" s="29">
        <v>13.3</v>
      </c>
      <c r="X75" s="29">
        <f>W75+0.1</f>
        <v>13.4</v>
      </c>
      <c r="Y75" s="29">
        <v>22.5</v>
      </c>
      <c r="Z75" s="29">
        <f>Y75+0.1</f>
        <v>22.6</v>
      </c>
      <c r="AA75" s="29">
        <v>28.2</v>
      </c>
      <c r="AB75" s="29">
        <f t="shared" si="19"/>
        <v>28.3</v>
      </c>
      <c r="AC75" s="26"/>
      <c r="AD75" s="24"/>
    </row>
    <row r="76" spans="10:30" s="27" customFormat="1" ht="15" customHeight="1">
      <c r="J76" s="138"/>
      <c r="K76" s="138"/>
      <c r="L76" s="138"/>
      <c r="M76" s="138"/>
      <c r="N76" s="77"/>
      <c r="O76" s="54"/>
      <c r="P76" s="24"/>
      <c r="Q76" s="24"/>
      <c r="R76" s="25"/>
      <c r="S76" s="26">
        <v>120</v>
      </c>
      <c r="T76" s="30" t="s">
        <v>76</v>
      </c>
      <c r="U76" s="29">
        <v>12.3</v>
      </c>
      <c r="V76" s="29">
        <f>U76+0.1</f>
        <v>12.4</v>
      </c>
      <c r="W76" s="29">
        <v>13.4</v>
      </c>
      <c r="X76" s="29">
        <f>W76+0.1</f>
        <v>13.5</v>
      </c>
      <c r="Y76" s="29">
        <v>22.6</v>
      </c>
      <c r="Z76" s="29">
        <f>Y76+0.1</f>
        <v>22.700000000000003</v>
      </c>
      <c r="AA76" s="29">
        <v>28.4</v>
      </c>
      <c r="AB76" s="29">
        <f t="shared" si="19"/>
        <v>28.5</v>
      </c>
      <c r="AC76" s="26"/>
      <c r="AD76" s="24"/>
    </row>
    <row r="77" spans="10:30" s="27" customFormat="1" ht="15" customHeight="1">
      <c r="J77" s="139"/>
      <c r="K77" s="139"/>
      <c r="L77" s="139"/>
      <c r="M77" s="139"/>
      <c r="N77" s="78"/>
      <c r="O77" s="54"/>
      <c r="P77" s="24"/>
      <c r="Q77" s="24"/>
      <c r="R77" s="25"/>
      <c r="S77" s="26">
        <v>121</v>
      </c>
      <c r="T77" s="30" t="s">
        <v>77</v>
      </c>
      <c r="U77" s="29">
        <v>12.3</v>
      </c>
      <c r="V77" s="29">
        <f>U77+0.1</f>
        <v>12.4</v>
      </c>
      <c r="W77" s="29">
        <v>13.4</v>
      </c>
      <c r="X77" s="29">
        <f>W77+0.1</f>
        <v>13.5</v>
      </c>
      <c r="Y77" s="29">
        <v>22.7</v>
      </c>
      <c r="Z77" s="29">
        <f>Y77+0.1</f>
        <v>22.8</v>
      </c>
      <c r="AA77" s="29">
        <v>28.5</v>
      </c>
      <c r="AB77" s="29">
        <f t="shared" si="19"/>
        <v>28.6</v>
      </c>
      <c r="AC77" s="26"/>
      <c r="AD77" s="24"/>
    </row>
    <row r="78" spans="9:30" s="27" customFormat="1" ht="15" customHeight="1">
      <c r="I78" s="92"/>
      <c r="J78" s="92"/>
      <c r="K78" s="92"/>
      <c r="L78" s="92"/>
      <c r="M78" s="92"/>
      <c r="N78" s="54"/>
      <c r="O78" s="54"/>
      <c r="P78" s="24"/>
      <c r="Q78" s="24"/>
      <c r="R78" s="25"/>
      <c r="S78" s="26">
        <v>122</v>
      </c>
      <c r="T78" s="30" t="s">
        <v>78</v>
      </c>
      <c r="U78" s="29">
        <v>12.3</v>
      </c>
      <c r="V78" s="29">
        <f>U78+0.1</f>
        <v>12.4</v>
      </c>
      <c r="W78" s="29">
        <v>13.4</v>
      </c>
      <c r="X78" s="29">
        <f>W78+0.1</f>
        <v>13.5</v>
      </c>
      <c r="Y78" s="29">
        <v>22.8</v>
      </c>
      <c r="Z78" s="29">
        <f>Y78+0.1</f>
        <v>22.900000000000002</v>
      </c>
      <c r="AA78" s="29">
        <v>28.7</v>
      </c>
      <c r="AB78" s="29">
        <f t="shared" si="19"/>
        <v>28.8</v>
      </c>
      <c r="AC78" s="26"/>
      <c r="AD78" s="24"/>
    </row>
    <row r="79" spans="3:30" s="27" customFormat="1" ht="15" customHeight="1"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79"/>
      <c r="O79" s="54"/>
      <c r="P79" s="24"/>
      <c r="Q79" s="24"/>
      <c r="R79" s="25"/>
      <c r="S79" s="26">
        <v>123</v>
      </c>
      <c r="T79" s="30" t="s">
        <v>79</v>
      </c>
      <c r="U79" s="29">
        <v>12.4</v>
      </c>
      <c r="V79" s="29">
        <f>U79+0.1</f>
        <v>12.5</v>
      </c>
      <c r="W79" s="29">
        <v>13.5</v>
      </c>
      <c r="X79" s="29">
        <f>W79+0.1</f>
        <v>13.6</v>
      </c>
      <c r="Y79" s="29">
        <v>22.8</v>
      </c>
      <c r="Z79" s="29">
        <f>Y79+0.1</f>
        <v>22.900000000000002</v>
      </c>
      <c r="AA79" s="29">
        <v>28.8</v>
      </c>
      <c r="AB79" s="29">
        <f t="shared" si="19"/>
        <v>28.900000000000002</v>
      </c>
      <c r="AC79" s="26"/>
      <c r="AD79" s="24"/>
    </row>
    <row r="80" spans="9:30" s="27" customFormat="1" ht="15">
      <c r="I80" s="94"/>
      <c r="J80" s="94"/>
      <c r="K80" s="94"/>
      <c r="L80" s="94"/>
      <c r="M80" s="94"/>
      <c r="N80" s="54"/>
      <c r="O80" s="54"/>
      <c r="P80" s="24"/>
      <c r="Q80" s="24"/>
      <c r="R80" s="25"/>
      <c r="S80" s="26">
        <v>124</v>
      </c>
      <c r="T80" s="30" t="s">
        <v>80</v>
      </c>
      <c r="U80" s="29">
        <v>12.4</v>
      </c>
      <c r="V80" s="29">
        <f>U80+0.1</f>
        <v>12.5</v>
      </c>
      <c r="W80" s="29">
        <v>13.5</v>
      </c>
      <c r="X80" s="29">
        <f>W80+0.1</f>
        <v>13.6</v>
      </c>
      <c r="Y80" s="29">
        <v>22.9</v>
      </c>
      <c r="Z80" s="29">
        <f>Y80+0.1</f>
        <v>23</v>
      </c>
      <c r="AA80" s="29">
        <v>29</v>
      </c>
      <c r="AB80" s="29">
        <f t="shared" si="19"/>
        <v>29.1</v>
      </c>
      <c r="AC80" s="26"/>
      <c r="AD80" s="24"/>
    </row>
    <row r="81" spans="9:30" s="27" customFormat="1" ht="15">
      <c r="I81" s="94"/>
      <c r="J81" s="94"/>
      <c r="K81" s="94"/>
      <c r="L81" s="94"/>
      <c r="M81" s="94"/>
      <c r="N81" s="54"/>
      <c r="O81" s="54"/>
      <c r="P81" s="24"/>
      <c r="Q81" s="24"/>
      <c r="R81" s="25"/>
      <c r="S81" s="26">
        <v>125</v>
      </c>
      <c r="T81" s="30" t="s">
        <v>81</v>
      </c>
      <c r="U81" s="29">
        <v>12.4</v>
      </c>
      <c r="V81" s="29">
        <f>U81+0.1</f>
        <v>12.5</v>
      </c>
      <c r="W81" s="29">
        <v>13.5</v>
      </c>
      <c r="X81" s="29">
        <f>W81+0.1</f>
        <v>13.6</v>
      </c>
      <c r="Y81" s="29">
        <v>23</v>
      </c>
      <c r="Z81" s="29">
        <f>Y81+0.1</f>
        <v>23.1</v>
      </c>
      <c r="AA81" s="29">
        <v>29.1</v>
      </c>
      <c r="AB81" s="29">
        <f t="shared" si="19"/>
        <v>29.200000000000003</v>
      </c>
      <c r="AC81" s="26"/>
      <c r="AD81" s="24"/>
    </row>
    <row r="82" spans="14:30" s="27" customFormat="1" ht="15">
      <c r="N82" s="54"/>
      <c r="O82" s="54"/>
      <c r="P82" s="24"/>
      <c r="Q82" s="24"/>
      <c r="R82" s="25"/>
      <c r="S82" s="26">
        <v>126</v>
      </c>
      <c r="T82" s="30" t="s">
        <v>82</v>
      </c>
      <c r="U82" s="29">
        <v>12.4</v>
      </c>
      <c r="V82" s="29">
        <f>U82+0.1</f>
        <v>12.5</v>
      </c>
      <c r="W82" s="29">
        <v>13.6</v>
      </c>
      <c r="X82" s="29">
        <f>W82+0.1</f>
        <v>13.7</v>
      </c>
      <c r="Y82" s="29">
        <v>23.1</v>
      </c>
      <c r="Z82" s="29">
        <f>Y82+0.1</f>
        <v>23.200000000000003</v>
      </c>
      <c r="AA82" s="29">
        <v>29.3</v>
      </c>
      <c r="AB82" s="29">
        <f t="shared" si="19"/>
        <v>29.400000000000002</v>
      </c>
      <c r="AC82" s="26"/>
      <c r="AD82" s="24"/>
    </row>
    <row r="83" spans="2:30" s="27" customFormat="1" ht="15">
      <c r="B83" s="91"/>
      <c r="N83" s="54"/>
      <c r="O83" s="54"/>
      <c r="P83" s="24"/>
      <c r="Q83" s="24"/>
      <c r="R83" s="25"/>
      <c r="S83" s="26">
        <v>127</v>
      </c>
      <c r="T83" s="30" t="s">
        <v>83</v>
      </c>
      <c r="U83" s="29">
        <v>12.5</v>
      </c>
      <c r="V83" s="29">
        <f>U83+0.1</f>
        <v>12.6</v>
      </c>
      <c r="W83" s="29">
        <v>13.6</v>
      </c>
      <c r="X83" s="29">
        <f>W83+0.1</f>
        <v>13.7</v>
      </c>
      <c r="Y83" s="29">
        <v>23.2</v>
      </c>
      <c r="Z83" s="29">
        <f>Y83+0.1</f>
        <v>23.3</v>
      </c>
      <c r="AA83" s="29">
        <v>29.4</v>
      </c>
      <c r="AB83" s="29">
        <f t="shared" si="19"/>
        <v>29.5</v>
      </c>
      <c r="AC83" s="26"/>
      <c r="AD83" s="24"/>
    </row>
    <row r="84" spans="14:30" s="27" customFormat="1" ht="15">
      <c r="N84" s="54"/>
      <c r="O84" s="54"/>
      <c r="P84" s="24"/>
      <c r="Q84" s="24"/>
      <c r="R84" s="25"/>
      <c r="S84" s="26">
        <v>128</v>
      </c>
      <c r="T84" s="30" t="s">
        <v>84</v>
      </c>
      <c r="U84" s="29">
        <v>12.5</v>
      </c>
      <c r="V84" s="29">
        <f>U84+0.1</f>
        <v>12.6</v>
      </c>
      <c r="W84" s="29">
        <v>13.6</v>
      </c>
      <c r="X84" s="29">
        <f>W84+0.1</f>
        <v>13.7</v>
      </c>
      <c r="Y84" s="29">
        <v>23.3</v>
      </c>
      <c r="Z84" s="29">
        <f>Y84+0.1</f>
        <v>23.400000000000002</v>
      </c>
      <c r="AA84" s="29">
        <v>29.6</v>
      </c>
      <c r="AB84" s="29">
        <f t="shared" si="19"/>
        <v>29.700000000000003</v>
      </c>
      <c r="AC84" s="26"/>
      <c r="AD84" s="24"/>
    </row>
    <row r="85" spans="14:30" s="27" customFormat="1" ht="15">
      <c r="N85" s="54"/>
      <c r="O85" s="54"/>
      <c r="P85" s="24"/>
      <c r="Q85" s="24"/>
      <c r="R85" s="25"/>
      <c r="S85" s="26">
        <v>129</v>
      </c>
      <c r="T85" s="30" t="s">
        <v>85</v>
      </c>
      <c r="U85" s="29">
        <v>12.5</v>
      </c>
      <c r="V85" s="29">
        <f>U85+0.1</f>
        <v>12.6</v>
      </c>
      <c r="W85" s="29">
        <v>13.7</v>
      </c>
      <c r="X85" s="29">
        <f>W85+0.1</f>
        <v>13.799999999999999</v>
      </c>
      <c r="Y85" s="29">
        <v>23.4</v>
      </c>
      <c r="Z85" s="29">
        <f>Y85+0.1</f>
        <v>23.5</v>
      </c>
      <c r="AA85" s="29">
        <v>29.7</v>
      </c>
      <c r="AB85" s="29">
        <f t="shared" si="19"/>
        <v>29.8</v>
      </c>
      <c r="AC85" s="26"/>
      <c r="AD85" s="24"/>
    </row>
    <row r="86" spans="14:30" s="27" customFormat="1" ht="15">
      <c r="N86" s="54"/>
      <c r="O86" s="54"/>
      <c r="P86" s="24"/>
      <c r="Q86" s="24"/>
      <c r="R86" s="25"/>
      <c r="S86" s="26">
        <v>130</v>
      </c>
      <c r="T86" s="30" t="s">
        <v>86</v>
      </c>
      <c r="U86" s="29">
        <v>12.6</v>
      </c>
      <c r="V86" s="29">
        <f>U86+0.1</f>
        <v>12.7</v>
      </c>
      <c r="W86" s="29">
        <v>13.7</v>
      </c>
      <c r="X86" s="29">
        <f>W86+0.1</f>
        <v>13.799999999999999</v>
      </c>
      <c r="Y86" s="29">
        <v>23.5</v>
      </c>
      <c r="Z86" s="29">
        <f>Y86+0.1</f>
        <v>23.6</v>
      </c>
      <c r="AA86" s="29">
        <v>29.9</v>
      </c>
      <c r="AB86" s="29">
        <f t="shared" si="19"/>
        <v>30</v>
      </c>
      <c r="AC86" s="26"/>
      <c r="AD86" s="24"/>
    </row>
    <row r="87" spans="14:30" s="27" customFormat="1" ht="15">
      <c r="N87" s="54"/>
      <c r="O87" s="54"/>
      <c r="P87" s="24"/>
      <c r="Q87" s="24"/>
      <c r="R87" s="25"/>
      <c r="S87" s="26">
        <v>131</v>
      </c>
      <c r="T87" s="30" t="s">
        <v>87</v>
      </c>
      <c r="U87" s="29">
        <v>12.6</v>
      </c>
      <c r="V87" s="29">
        <f>U87+0.1</f>
        <v>12.7</v>
      </c>
      <c r="W87" s="29">
        <v>13.7</v>
      </c>
      <c r="X87" s="29">
        <f>W87+0.1</f>
        <v>13.799999999999999</v>
      </c>
      <c r="Y87" s="29">
        <v>23.6</v>
      </c>
      <c r="Z87" s="29">
        <f>Y87+0.1</f>
        <v>23.700000000000003</v>
      </c>
      <c r="AA87" s="29">
        <v>30</v>
      </c>
      <c r="AB87" s="29">
        <f t="shared" si="19"/>
        <v>30.1</v>
      </c>
      <c r="AC87" s="26"/>
      <c r="AD87" s="24"/>
    </row>
    <row r="88" spans="14:30" s="27" customFormat="1" ht="15">
      <c r="N88" s="54"/>
      <c r="O88" s="54"/>
      <c r="P88" s="24"/>
      <c r="Q88" s="24"/>
      <c r="R88" s="25"/>
      <c r="S88" s="26">
        <v>132</v>
      </c>
      <c r="T88" s="30" t="s">
        <v>88</v>
      </c>
      <c r="U88" s="29">
        <v>12.6</v>
      </c>
      <c r="V88" s="29">
        <f>U88+0.1</f>
        <v>12.7</v>
      </c>
      <c r="W88" s="29">
        <v>13.8</v>
      </c>
      <c r="X88" s="29">
        <f>W88+0.1</f>
        <v>13.9</v>
      </c>
      <c r="Y88" s="29">
        <v>23.7</v>
      </c>
      <c r="Z88" s="29">
        <f>Y88+0.1</f>
        <v>23.8</v>
      </c>
      <c r="AA88" s="29">
        <v>30.2</v>
      </c>
      <c r="AB88" s="29">
        <f t="shared" si="19"/>
        <v>30.3</v>
      </c>
      <c r="AC88" s="26"/>
      <c r="AD88" s="24"/>
    </row>
    <row r="89" spans="14:30" s="27" customFormat="1" ht="15">
      <c r="N89" s="54"/>
      <c r="O89" s="54"/>
      <c r="P89" s="24"/>
      <c r="Q89" s="24"/>
      <c r="R89" s="25"/>
      <c r="S89" s="26">
        <v>133</v>
      </c>
      <c r="T89" s="30" t="s">
        <v>89</v>
      </c>
      <c r="U89" s="29">
        <v>12.7</v>
      </c>
      <c r="V89" s="29">
        <f>U89+0.1</f>
        <v>12.799999999999999</v>
      </c>
      <c r="W89" s="29">
        <v>13.8</v>
      </c>
      <c r="X89" s="29">
        <f>W89+0.1</f>
        <v>13.9</v>
      </c>
      <c r="Y89" s="29">
        <v>23.8</v>
      </c>
      <c r="Z89" s="29">
        <f>Y89+0.1</f>
        <v>23.900000000000002</v>
      </c>
      <c r="AA89" s="29">
        <v>30.3</v>
      </c>
      <c r="AB89" s="29">
        <f t="shared" si="19"/>
        <v>30.400000000000002</v>
      </c>
      <c r="AC89" s="26"/>
      <c r="AD89" s="24"/>
    </row>
    <row r="90" spans="14:30" s="27" customFormat="1" ht="15">
      <c r="N90" s="54"/>
      <c r="O90" s="54"/>
      <c r="P90" s="24"/>
      <c r="Q90" s="24"/>
      <c r="R90" s="25"/>
      <c r="S90" s="26">
        <v>134</v>
      </c>
      <c r="T90" s="30" t="s">
        <v>90</v>
      </c>
      <c r="U90" s="29">
        <v>12.7</v>
      </c>
      <c r="V90" s="29">
        <f>U90+0.1</f>
        <v>12.799999999999999</v>
      </c>
      <c r="W90" s="29">
        <v>13.9</v>
      </c>
      <c r="X90" s="29">
        <f>W90+0.1</f>
        <v>14</v>
      </c>
      <c r="Y90" s="29">
        <v>23.9</v>
      </c>
      <c r="Z90" s="29">
        <f>Y90+0.1</f>
        <v>24</v>
      </c>
      <c r="AA90" s="29">
        <v>30.5</v>
      </c>
      <c r="AB90" s="29">
        <f t="shared" si="19"/>
        <v>30.6</v>
      </c>
      <c r="AC90" s="26"/>
      <c r="AD90" s="24"/>
    </row>
    <row r="91" spans="14:30" s="27" customFormat="1" ht="15">
      <c r="N91" s="54"/>
      <c r="O91" s="54"/>
      <c r="P91" s="24"/>
      <c r="Q91" s="24"/>
      <c r="R91" s="25"/>
      <c r="S91" s="26">
        <v>135</v>
      </c>
      <c r="T91" s="30" t="s">
        <v>91</v>
      </c>
      <c r="U91" s="29">
        <v>12.7</v>
      </c>
      <c r="V91" s="29">
        <f>U91+0.1</f>
        <v>12.799999999999999</v>
      </c>
      <c r="W91" s="29">
        <v>13.9</v>
      </c>
      <c r="X91" s="29">
        <f>W91+0.1</f>
        <v>14</v>
      </c>
      <c r="Y91" s="29">
        <v>24</v>
      </c>
      <c r="Z91" s="29">
        <f>Y91+0.1</f>
        <v>24.1</v>
      </c>
      <c r="AA91" s="29">
        <v>30.6</v>
      </c>
      <c r="AB91" s="29">
        <f t="shared" si="19"/>
        <v>30.700000000000003</v>
      </c>
      <c r="AC91" s="26"/>
      <c r="AD91" s="24"/>
    </row>
    <row r="92" spans="14:30" s="27" customFormat="1" ht="15">
      <c r="N92" s="54"/>
      <c r="O92" s="54"/>
      <c r="P92" s="24"/>
      <c r="Q92" s="24"/>
      <c r="R92" s="25"/>
      <c r="S92" s="26">
        <v>136</v>
      </c>
      <c r="T92" s="30" t="s">
        <v>92</v>
      </c>
      <c r="U92" s="29">
        <v>12.8</v>
      </c>
      <c r="V92" s="29">
        <f>U92+0.1</f>
        <v>12.9</v>
      </c>
      <c r="W92" s="29">
        <v>13.9</v>
      </c>
      <c r="X92" s="29">
        <f>W92+0.1</f>
        <v>14</v>
      </c>
      <c r="Y92" s="29">
        <v>24.1</v>
      </c>
      <c r="Z92" s="29">
        <f>Y92+0.1</f>
        <v>24.200000000000003</v>
      </c>
      <c r="AA92" s="29">
        <v>30.8</v>
      </c>
      <c r="AB92" s="29">
        <f t="shared" si="19"/>
        <v>30.900000000000002</v>
      </c>
      <c r="AC92" s="26"/>
      <c r="AD92" s="24"/>
    </row>
    <row r="93" spans="14:30" s="27" customFormat="1" ht="15">
      <c r="N93" s="54"/>
      <c r="O93" s="54"/>
      <c r="P93" s="24"/>
      <c r="Q93" s="24"/>
      <c r="R93" s="25"/>
      <c r="S93" s="26">
        <v>137</v>
      </c>
      <c r="T93" s="30" t="s">
        <v>93</v>
      </c>
      <c r="U93" s="29">
        <v>12.8</v>
      </c>
      <c r="V93" s="29">
        <f>U93+0.1</f>
        <v>12.9</v>
      </c>
      <c r="W93" s="29">
        <v>14</v>
      </c>
      <c r="X93" s="29">
        <f>W93+0.1</f>
        <v>14.1</v>
      </c>
      <c r="Y93" s="29">
        <v>24.2</v>
      </c>
      <c r="Z93" s="29">
        <f>Y93+0.1</f>
        <v>24.3</v>
      </c>
      <c r="AA93" s="29">
        <v>30.9</v>
      </c>
      <c r="AB93" s="29">
        <f t="shared" si="19"/>
        <v>31</v>
      </c>
      <c r="AC93" s="26"/>
      <c r="AD93" s="24"/>
    </row>
    <row r="94" spans="14:30" s="27" customFormat="1" ht="15">
      <c r="N94" s="54"/>
      <c r="O94" s="54"/>
      <c r="P94" s="24"/>
      <c r="Q94" s="24"/>
      <c r="R94" s="25"/>
      <c r="S94" s="26">
        <v>138</v>
      </c>
      <c r="T94" s="30" t="s">
        <v>94</v>
      </c>
      <c r="U94" s="29">
        <v>12.8</v>
      </c>
      <c r="V94" s="29">
        <f>U94+0.1</f>
        <v>12.9</v>
      </c>
      <c r="W94" s="29">
        <v>14</v>
      </c>
      <c r="X94" s="29">
        <f>W94+0.1</f>
        <v>14.1</v>
      </c>
      <c r="Y94" s="29">
        <v>24.3</v>
      </c>
      <c r="Z94" s="29">
        <f>Y94+0.1</f>
        <v>24.400000000000002</v>
      </c>
      <c r="AA94" s="29">
        <v>31.1</v>
      </c>
      <c r="AB94" s="29">
        <f t="shared" si="19"/>
        <v>31.200000000000003</v>
      </c>
      <c r="AC94" s="26"/>
      <c r="AD94" s="24"/>
    </row>
    <row r="95" spans="14:30" s="27" customFormat="1" ht="15">
      <c r="N95" s="54"/>
      <c r="O95" s="54"/>
      <c r="P95" s="24"/>
      <c r="Q95" s="24"/>
      <c r="R95" s="25"/>
      <c r="S95" s="26">
        <v>139</v>
      </c>
      <c r="T95" s="30" t="s">
        <v>95</v>
      </c>
      <c r="U95" s="29">
        <v>12.9</v>
      </c>
      <c r="V95" s="29">
        <f>U95+0.1</f>
        <v>13</v>
      </c>
      <c r="W95" s="29">
        <v>14.1</v>
      </c>
      <c r="X95" s="29">
        <f>W95+0.1</f>
        <v>14.2</v>
      </c>
      <c r="Y95" s="29">
        <v>24.4</v>
      </c>
      <c r="Z95" s="29">
        <f>Y95+0.1</f>
        <v>24.5</v>
      </c>
      <c r="AA95" s="29">
        <v>31.2</v>
      </c>
      <c r="AB95" s="29">
        <f t="shared" si="19"/>
        <v>31.3</v>
      </c>
      <c r="AC95" s="26"/>
      <c r="AD95" s="24"/>
    </row>
    <row r="96" spans="14:30" s="27" customFormat="1" ht="15">
      <c r="N96" s="54"/>
      <c r="O96" s="54"/>
      <c r="P96" s="24"/>
      <c r="Q96" s="24"/>
      <c r="R96" s="25"/>
      <c r="S96" s="26">
        <v>140</v>
      </c>
      <c r="T96" s="30" t="s">
        <v>96</v>
      </c>
      <c r="U96" s="29">
        <v>12.9</v>
      </c>
      <c r="V96" s="29">
        <f>U96+0.1</f>
        <v>13</v>
      </c>
      <c r="W96" s="29">
        <v>14.1</v>
      </c>
      <c r="X96" s="29">
        <f>W96+0.1</f>
        <v>14.2</v>
      </c>
      <c r="Y96" s="29">
        <v>24.5</v>
      </c>
      <c r="Z96" s="29">
        <f>Y96+0.1</f>
        <v>24.6</v>
      </c>
      <c r="AA96" s="29">
        <v>31.4</v>
      </c>
      <c r="AB96" s="29">
        <f t="shared" si="19"/>
        <v>31.5</v>
      </c>
      <c r="AC96" s="26"/>
      <c r="AD96" s="24"/>
    </row>
    <row r="97" spans="14:30" s="27" customFormat="1" ht="15">
      <c r="N97" s="54"/>
      <c r="O97" s="54"/>
      <c r="P97" s="24"/>
      <c r="Q97" s="24"/>
      <c r="R97" s="25"/>
      <c r="S97" s="26">
        <v>141</v>
      </c>
      <c r="T97" s="30" t="s">
        <v>97</v>
      </c>
      <c r="U97" s="29">
        <v>12.9</v>
      </c>
      <c r="V97" s="29">
        <f>U97+0.1</f>
        <v>13</v>
      </c>
      <c r="W97" s="29">
        <v>14.2</v>
      </c>
      <c r="X97" s="29">
        <f>W97+0.1</f>
        <v>14.299999999999999</v>
      </c>
      <c r="Y97" s="29">
        <v>24.7</v>
      </c>
      <c r="Z97" s="29">
        <f>Y97+0.1</f>
        <v>24.8</v>
      </c>
      <c r="AA97" s="29">
        <v>31.5</v>
      </c>
      <c r="AB97" s="29">
        <f t="shared" si="19"/>
        <v>31.6</v>
      </c>
      <c r="AC97" s="26"/>
      <c r="AD97" s="24"/>
    </row>
    <row r="98" spans="14:30" s="27" customFormat="1" ht="15">
      <c r="N98" s="54"/>
      <c r="O98" s="54"/>
      <c r="P98" s="24"/>
      <c r="Q98" s="24"/>
      <c r="R98" s="25"/>
      <c r="S98" s="26">
        <v>142</v>
      </c>
      <c r="T98" s="30" t="s">
        <v>98</v>
      </c>
      <c r="U98" s="29">
        <v>13</v>
      </c>
      <c r="V98" s="29">
        <f>U98+0.1</f>
        <v>13.1</v>
      </c>
      <c r="W98" s="29">
        <v>14.2</v>
      </c>
      <c r="X98" s="29">
        <f>W98+0.1</f>
        <v>14.299999999999999</v>
      </c>
      <c r="Y98" s="29">
        <v>24.8</v>
      </c>
      <c r="Z98" s="29">
        <f>Y98+0.1</f>
        <v>24.900000000000002</v>
      </c>
      <c r="AA98" s="29">
        <v>31.6</v>
      </c>
      <c r="AB98" s="29">
        <f t="shared" si="19"/>
        <v>31.700000000000003</v>
      </c>
      <c r="AC98" s="26"/>
      <c r="AD98" s="24"/>
    </row>
    <row r="99" spans="14:30" s="27" customFormat="1" ht="15">
      <c r="N99" s="54"/>
      <c r="O99" s="54"/>
      <c r="P99" s="24"/>
      <c r="Q99" s="24"/>
      <c r="R99" s="25"/>
      <c r="S99" s="26">
        <v>143</v>
      </c>
      <c r="T99" s="30" t="s">
        <v>99</v>
      </c>
      <c r="U99" s="29">
        <v>13</v>
      </c>
      <c r="V99" s="29">
        <f>U99+0.1</f>
        <v>13.1</v>
      </c>
      <c r="W99" s="29">
        <v>14.2</v>
      </c>
      <c r="X99" s="29">
        <f>W99+0.1</f>
        <v>14.299999999999999</v>
      </c>
      <c r="Y99" s="29">
        <v>24.9</v>
      </c>
      <c r="Z99" s="29">
        <f>Y99+0.1</f>
        <v>25</v>
      </c>
      <c r="AA99" s="29">
        <v>31.8</v>
      </c>
      <c r="AB99" s="29">
        <f t="shared" si="19"/>
        <v>31.900000000000002</v>
      </c>
      <c r="AC99" s="26"/>
      <c r="AD99" s="24"/>
    </row>
    <row r="100" spans="14:30" s="27" customFormat="1" ht="15">
      <c r="N100" s="54"/>
      <c r="O100" s="54"/>
      <c r="P100" s="24"/>
      <c r="Q100" s="24"/>
      <c r="R100" s="25"/>
      <c r="S100" s="26">
        <v>144</v>
      </c>
      <c r="T100" s="30" t="s">
        <v>100</v>
      </c>
      <c r="U100" s="29">
        <v>13.1</v>
      </c>
      <c r="V100" s="29">
        <f>U100+0.1</f>
        <v>13.2</v>
      </c>
      <c r="W100" s="29">
        <v>14.3</v>
      </c>
      <c r="X100" s="29">
        <f>W100+0.1</f>
        <v>14.4</v>
      </c>
      <c r="Y100" s="29">
        <v>25</v>
      </c>
      <c r="Z100" s="29">
        <f>Y100+0.1</f>
        <v>25.1</v>
      </c>
      <c r="AA100" s="29">
        <v>31.9</v>
      </c>
      <c r="AB100" s="29">
        <f t="shared" si="19"/>
        <v>32</v>
      </c>
      <c r="AC100" s="26"/>
      <c r="AD100" s="24"/>
    </row>
    <row r="101" spans="14:30" s="27" customFormat="1" ht="15">
      <c r="N101" s="54"/>
      <c r="O101" s="54"/>
      <c r="P101" s="24"/>
      <c r="Q101" s="24"/>
      <c r="R101" s="25"/>
      <c r="S101" s="26">
        <v>145</v>
      </c>
      <c r="T101" s="30" t="s">
        <v>101</v>
      </c>
      <c r="U101" s="29">
        <v>13.1</v>
      </c>
      <c r="V101" s="29">
        <f>U101+0.1</f>
        <v>13.2</v>
      </c>
      <c r="W101" s="29">
        <v>14.3</v>
      </c>
      <c r="X101" s="29">
        <f>W101+0.1</f>
        <v>14.4</v>
      </c>
      <c r="Y101" s="29">
        <v>25.1</v>
      </c>
      <c r="Z101" s="29">
        <f>Y101+0.1</f>
        <v>25.200000000000003</v>
      </c>
      <c r="AA101" s="29">
        <v>32</v>
      </c>
      <c r="AB101" s="29">
        <f t="shared" si="19"/>
        <v>32.1</v>
      </c>
      <c r="AC101" s="26"/>
      <c r="AD101" s="24"/>
    </row>
    <row r="102" spans="14:30" s="27" customFormat="1" ht="15">
      <c r="N102" s="54"/>
      <c r="O102" s="54"/>
      <c r="P102" s="24"/>
      <c r="Q102" s="24"/>
      <c r="R102" s="25"/>
      <c r="S102" s="26">
        <v>146</v>
      </c>
      <c r="T102" s="30" t="s">
        <v>102</v>
      </c>
      <c r="U102" s="29">
        <v>13.1</v>
      </c>
      <c r="V102" s="29">
        <f>U102+0.1</f>
        <v>13.2</v>
      </c>
      <c r="W102" s="29">
        <v>14.4</v>
      </c>
      <c r="X102" s="29">
        <f>W102+0.1</f>
        <v>14.5</v>
      </c>
      <c r="Y102" s="29">
        <v>25.2</v>
      </c>
      <c r="Z102" s="29">
        <f>Y102+0.1</f>
        <v>25.3</v>
      </c>
      <c r="AA102" s="29">
        <v>32.2</v>
      </c>
      <c r="AB102" s="29">
        <f t="shared" si="19"/>
        <v>32.300000000000004</v>
      </c>
      <c r="AC102" s="26"/>
      <c r="AD102" s="24"/>
    </row>
    <row r="103" spans="14:30" s="27" customFormat="1" ht="15">
      <c r="N103" s="54"/>
      <c r="O103" s="54"/>
      <c r="P103" s="24"/>
      <c r="Q103" s="24"/>
      <c r="R103" s="25"/>
      <c r="S103" s="26">
        <v>147</v>
      </c>
      <c r="T103" s="30" t="s">
        <v>103</v>
      </c>
      <c r="U103" s="29">
        <v>13.2</v>
      </c>
      <c r="V103" s="29">
        <f>U103+0.1</f>
        <v>13.299999999999999</v>
      </c>
      <c r="W103" s="29">
        <v>14.4</v>
      </c>
      <c r="X103" s="29">
        <f>W103+0.1</f>
        <v>14.5</v>
      </c>
      <c r="Y103" s="29">
        <v>25.3</v>
      </c>
      <c r="Z103" s="29">
        <f>Y103+0.1</f>
        <v>25.400000000000002</v>
      </c>
      <c r="AA103" s="29">
        <v>32.3</v>
      </c>
      <c r="AB103" s="29">
        <f t="shared" si="19"/>
        <v>32.4</v>
      </c>
      <c r="AC103" s="26"/>
      <c r="AD103" s="24"/>
    </row>
    <row r="104" spans="14:30" s="27" customFormat="1" ht="15">
      <c r="N104" s="54"/>
      <c r="O104" s="54"/>
      <c r="P104" s="24"/>
      <c r="Q104" s="24"/>
      <c r="R104" s="25"/>
      <c r="S104" s="26">
        <v>148</v>
      </c>
      <c r="T104" s="30" t="s">
        <v>104</v>
      </c>
      <c r="U104" s="29">
        <v>13.2</v>
      </c>
      <c r="V104" s="29">
        <f>U104+0.1</f>
        <v>13.299999999999999</v>
      </c>
      <c r="W104" s="29">
        <v>14.5</v>
      </c>
      <c r="X104" s="29">
        <f>W104+0.1</f>
        <v>14.6</v>
      </c>
      <c r="Y104" s="29">
        <v>25.4</v>
      </c>
      <c r="Z104" s="29">
        <f>Y104+0.1</f>
        <v>25.5</v>
      </c>
      <c r="AA104" s="29">
        <v>32.4</v>
      </c>
      <c r="AB104" s="29">
        <f t="shared" si="19"/>
        <v>32.5</v>
      </c>
      <c r="AC104" s="26"/>
      <c r="AD104" s="24"/>
    </row>
    <row r="105" spans="14:30" s="27" customFormat="1" ht="15">
      <c r="N105" s="54"/>
      <c r="O105" s="54"/>
      <c r="P105" s="24"/>
      <c r="Q105" s="24"/>
      <c r="R105" s="25"/>
      <c r="S105" s="26">
        <v>149</v>
      </c>
      <c r="T105" s="30" t="s">
        <v>105</v>
      </c>
      <c r="U105" s="29">
        <v>13.2</v>
      </c>
      <c r="V105" s="29">
        <f>U105+0.1</f>
        <v>13.299999999999999</v>
      </c>
      <c r="W105" s="29">
        <v>14.5</v>
      </c>
      <c r="X105" s="29">
        <f>W105+0.1</f>
        <v>14.6</v>
      </c>
      <c r="Y105" s="29">
        <v>25.5</v>
      </c>
      <c r="Z105" s="29">
        <f>Y105+0.1</f>
        <v>25.6</v>
      </c>
      <c r="AA105" s="29">
        <v>32.6</v>
      </c>
      <c r="AB105" s="29">
        <f t="shared" si="19"/>
        <v>32.7</v>
      </c>
      <c r="AC105" s="26"/>
      <c r="AD105" s="24"/>
    </row>
    <row r="106" spans="14:30" s="27" customFormat="1" ht="15">
      <c r="N106" s="54"/>
      <c r="O106" s="54"/>
      <c r="P106" s="24"/>
      <c r="Q106" s="24"/>
      <c r="R106" s="25"/>
      <c r="S106" s="26">
        <v>150</v>
      </c>
      <c r="T106" s="30" t="s">
        <v>106</v>
      </c>
      <c r="U106" s="29">
        <v>13.3</v>
      </c>
      <c r="V106" s="29">
        <f>U106+0.1</f>
        <v>13.4</v>
      </c>
      <c r="W106" s="29">
        <v>14.6</v>
      </c>
      <c r="X106" s="29">
        <f>W106+0.1</f>
        <v>14.7</v>
      </c>
      <c r="Y106" s="29">
        <v>25.6</v>
      </c>
      <c r="Z106" s="29">
        <f>Y106+0.1</f>
        <v>25.700000000000003</v>
      </c>
      <c r="AA106" s="29">
        <v>32.7</v>
      </c>
      <c r="AB106" s="29">
        <f t="shared" si="19"/>
        <v>32.800000000000004</v>
      </c>
      <c r="AC106" s="26"/>
      <c r="AD106" s="24"/>
    </row>
    <row r="107" spans="14:30" s="27" customFormat="1" ht="15">
      <c r="N107" s="54"/>
      <c r="O107" s="54"/>
      <c r="P107" s="24"/>
      <c r="Q107" s="24"/>
      <c r="R107" s="25"/>
      <c r="S107" s="26">
        <v>151</v>
      </c>
      <c r="T107" s="30" t="s">
        <v>107</v>
      </c>
      <c r="U107" s="29">
        <v>13.3</v>
      </c>
      <c r="V107" s="29">
        <f>U107+0.1</f>
        <v>13.4</v>
      </c>
      <c r="W107" s="29">
        <v>14.6</v>
      </c>
      <c r="X107" s="29">
        <f>W107+0.1</f>
        <v>14.7</v>
      </c>
      <c r="Y107" s="29">
        <v>25.7</v>
      </c>
      <c r="Z107" s="29">
        <f>Y107+0.1</f>
        <v>25.8</v>
      </c>
      <c r="AA107" s="29">
        <v>32.8</v>
      </c>
      <c r="AB107" s="29">
        <f t="shared" si="19"/>
        <v>32.9</v>
      </c>
      <c r="AC107" s="26"/>
      <c r="AD107" s="24"/>
    </row>
    <row r="108" spans="14:30" s="27" customFormat="1" ht="15">
      <c r="N108" s="54"/>
      <c r="O108" s="54"/>
      <c r="P108" s="24"/>
      <c r="Q108" s="24"/>
      <c r="R108" s="25"/>
      <c r="S108" s="26">
        <v>152</v>
      </c>
      <c r="T108" s="30" t="s">
        <v>108</v>
      </c>
      <c r="U108" s="29">
        <v>13.4</v>
      </c>
      <c r="V108" s="29">
        <f>U108+0.1</f>
        <v>13.5</v>
      </c>
      <c r="W108" s="29">
        <v>14.7</v>
      </c>
      <c r="X108" s="29">
        <f>W108+0.1</f>
        <v>14.799999999999999</v>
      </c>
      <c r="Y108" s="29">
        <v>25.8</v>
      </c>
      <c r="Z108" s="29">
        <f>Y108+0.1</f>
        <v>25.900000000000002</v>
      </c>
      <c r="AA108" s="29">
        <v>33</v>
      </c>
      <c r="AB108" s="29">
        <f t="shared" si="19"/>
        <v>33.1</v>
      </c>
      <c r="AC108" s="26"/>
      <c r="AD108" s="24"/>
    </row>
    <row r="109" spans="14:30" s="27" customFormat="1" ht="15">
      <c r="N109" s="54"/>
      <c r="O109" s="54"/>
      <c r="P109" s="24"/>
      <c r="Q109" s="24"/>
      <c r="R109" s="25"/>
      <c r="S109" s="26">
        <v>153</v>
      </c>
      <c r="T109" s="30" t="s">
        <v>109</v>
      </c>
      <c r="U109" s="29">
        <v>13.4</v>
      </c>
      <c r="V109" s="29">
        <f>U109+0.1</f>
        <v>13.5</v>
      </c>
      <c r="W109" s="29">
        <v>14.7</v>
      </c>
      <c r="X109" s="29">
        <f>W109+0.1</f>
        <v>14.799999999999999</v>
      </c>
      <c r="Y109" s="29">
        <v>25.9</v>
      </c>
      <c r="Z109" s="29">
        <f>Y109+0.1</f>
        <v>26</v>
      </c>
      <c r="AA109" s="29">
        <v>33.1</v>
      </c>
      <c r="AB109" s="29">
        <f t="shared" si="19"/>
        <v>33.2</v>
      </c>
      <c r="AC109" s="26"/>
      <c r="AD109" s="24"/>
    </row>
    <row r="110" spans="14:30" s="27" customFormat="1" ht="15">
      <c r="N110" s="54"/>
      <c r="O110" s="54"/>
      <c r="P110" s="24"/>
      <c r="Q110" s="24"/>
      <c r="R110" s="25"/>
      <c r="S110" s="26">
        <v>154</v>
      </c>
      <c r="T110" s="30" t="s">
        <v>110</v>
      </c>
      <c r="U110" s="29">
        <v>13.4</v>
      </c>
      <c r="V110" s="29">
        <f>U110+0.1</f>
        <v>13.5</v>
      </c>
      <c r="W110" s="29">
        <v>14.7</v>
      </c>
      <c r="X110" s="29">
        <f>W110+0.1</f>
        <v>14.799999999999999</v>
      </c>
      <c r="Y110" s="29">
        <v>26</v>
      </c>
      <c r="Z110" s="29">
        <f>Y110+0.1</f>
        <v>26.1</v>
      </c>
      <c r="AA110" s="29">
        <v>33.2</v>
      </c>
      <c r="AB110" s="29">
        <f t="shared" si="19"/>
        <v>33.300000000000004</v>
      </c>
      <c r="AC110" s="26"/>
      <c r="AD110" s="24"/>
    </row>
    <row r="111" spans="14:30" s="27" customFormat="1" ht="15">
      <c r="N111" s="54"/>
      <c r="O111" s="54"/>
      <c r="P111" s="24"/>
      <c r="Q111" s="24"/>
      <c r="R111" s="25"/>
      <c r="S111" s="26">
        <v>155</v>
      </c>
      <c r="T111" s="30" t="s">
        <v>111</v>
      </c>
      <c r="U111" s="29">
        <v>13.5</v>
      </c>
      <c r="V111" s="29">
        <f>U111+0.1</f>
        <v>13.6</v>
      </c>
      <c r="W111" s="29">
        <v>14.8</v>
      </c>
      <c r="X111" s="29">
        <f>W111+0.1</f>
        <v>14.9</v>
      </c>
      <c r="Y111" s="29">
        <v>26.1</v>
      </c>
      <c r="Z111" s="29">
        <f>Y111+0.1</f>
        <v>26.200000000000003</v>
      </c>
      <c r="AA111" s="29">
        <v>33.3</v>
      </c>
      <c r="AB111" s="29">
        <f t="shared" si="19"/>
        <v>33.4</v>
      </c>
      <c r="AC111" s="26"/>
      <c r="AD111" s="24"/>
    </row>
    <row r="112" spans="14:30" s="27" customFormat="1" ht="15">
      <c r="N112" s="54"/>
      <c r="O112" s="54"/>
      <c r="P112" s="24"/>
      <c r="Q112" s="24"/>
      <c r="R112" s="25"/>
      <c r="S112" s="26">
        <v>156</v>
      </c>
      <c r="T112" s="30" t="s">
        <v>112</v>
      </c>
      <c r="U112" s="29">
        <v>13.5</v>
      </c>
      <c r="V112" s="29">
        <f>U112+0.1</f>
        <v>13.6</v>
      </c>
      <c r="W112" s="29">
        <v>14.8</v>
      </c>
      <c r="X112" s="29">
        <f>W112+0.1</f>
        <v>14.9</v>
      </c>
      <c r="Y112" s="29">
        <v>26.2</v>
      </c>
      <c r="Z112" s="29">
        <f>Y112+0.1</f>
        <v>26.3</v>
      </c>
      <c r="AA112" s="29">
        <v>33.4</v>
      </c>
      <c r="AB112" s="29">
        <f t="shared" si="19"/>
        <v>33.5</v>
      </c>
      <c r="AC112" s="26"/>
      <c r="AD112" s="24"/>
    </row>
    <row r="113" spans="14:30" s="27" customFormat="1" ht="15">
      <c r="N113" s="54"/>
      <c r="O113" s="54"/>
      <c r="P113" s="24"/>
      <c r="Q113" s="24"/>
      <c r="R113" s="25"/>
      <c r="S113" s="26">
        <v>157</v>
      </c>
      <c r="T113" s="30" t="s">
        <v>113</v>
      </c>
      <c r="U113" s="29">
        <v>13.5</v>
      </c>
      <c r="V113" s="29">
        <f>U113+0.1</f>
        <v>13.6</v>
      </c>
      <c r="W113" s="29">
        <v>14.9</v>
      </c>
      <c r="X113" s="29">
        <f>W113+0.1</f>
        <v>15</v>
      </c>
      <c r="Y113" s="29">
        <v>26.3</v>
      </c>
      <c r="Z113" s="29">
        <f>Y113+0.1</f>
        <v>26.400000000000002</v>
      </c>
      <c r="AA113" s="29">
        <v>33.6</v>
      </c>
      <c r="AB113" s="29">
        <f t="shared" si="19"/>
        <v>33.7</v>
      </c>
      <c r="AC113" s="26"/>
      <c r="AD113" s="24"/>
    </row>
    <row r="114" spans="14:30" s="27" customFormat="1" ht="15">
      <c r="N114" s="54"/>
      <c r="O114" s="54"/>
      <c r="P114" s="24"/>
      <c r="Q114" s="24"/>
      <c r="R114" s="25"/>
      <c r="S114" s="26">
        <v>158</v>
      </c>
      <c r="T114" s="30" t="s">
        <v>114</v>
      </c>
      <c r="U114" s="29">
        <v>13.6</v>
      </c>
      <c r="V114" s="29">
        <f>U114+0.1</f>
        <v>13.7</v>
      </c>
      <c r="W114" s="29">
        <v>14.9</v>
      </c>
      <c r="X114" s="29">
        <f>W114+0.1</f>
        <v>15</v>
      </c>
      <c r="Y114" s="29">
        <v>26.4</v>
      </c>
      <c r="Z114" s="29">
        <f>Y114+0.1</f>
        <v>26.5</v>
      </c>
      <c r="AA114" s="29">
        <v>33.7</v>
      </c>
      <c r="AB114" s="29">
        <f t="shared" si="19"/>
        <v>33.800000000000004</v>
      </c>
      <c r="AC114" s="26"/>
      <c r="AD114" s="24"/>
    </row>
    <row r="115" spans="14:30" s="27" customFormat="1" ht="15">
      <c r="N115" s="54"/>
      <c r="O115" s="54"/>
      <c r="P115" s="24"/>
      <c r="Q115" s="24"/>
      <c r="R115" s="25"/>
      <c r="S115" s="26">
        <v>159</v>
      </c>
      <c r="T115" s="30" t="s">
        <v>115</v>
      </c>
      <c r="U115" s="29">
        <v>13.6</v>
      </c>
      <c r="V115" s="29">
        <f>U115+0.1</f>
        <v>13.7</v>
      </c>
      <c r="W115" s="29">
        <v>15</v>
      </c>
      <c r="X115" s="29">
        <f>W115+0.1</f>
        <v>15.1</v>
      </c>
      <c r="Y115" s="29">
        <v>26.5</v>
      </c>
      <c r="Z115" s="29">
        <f>Y115+0.1</f>
        <v>26.6</v>
      </c>
      <c r="AA115" s="29">
        <v>33.8</v>
      </c>
      <c r="AB115" s="29">
        <f t="shared" si="19"/>
        <v>33.9</v>
      </c>
      <c r="AC115" s="26"/>
      <c r="AD115" s="24"/>
    </row>
    <row r="116" spans="14:30" s="27" customFormat="1" ht="15">
      <c r="N116" s="54"/>
      <c r="O116" s="54"/>
      <c r="P116" s="24"/>
      <c r="Q116" s="24"/>
      <c r="R116" s="25"/>
      <c r="S116" s="26">
        <v>160</v>
      </c>
      <c r="T116" s="30" t="s">
        <v>116</v>
      </c>
      <c r="U116" s="29">
        <v>13.7</v>
      </c>
      <c r="V116" s="29">
        <f>U116+0.1</f>
        <v>13.799999999999999</v>
      </c>
      <c r="W116" s="29">
        <v>15</v>
      </c>
      <c r="X116" s="29">
        <f>W116+0.1</f>
        <v>15.1</v>
      </c>
      <c r="Y116" s="29">
        <v>26.6</v>
      </c>
      <c r="Z116" s="29">
        <f>Y116+0.1</f>
        <v>26.700000000000003</v>
      </c>
      <c r="AA116" s="29">
        <v>33.9</v>
      </c>
      <c r="AB116" s="29">
        <f t="shared" si="19"/>
        <v>34</v>
      </c>
      <c r="AC116" s="26"/>
      <c r="AD116" s="24"/>
    </row>
    <row r="117" spans="14:30" s="27" customFormat="1" ht="15">
      <c r="N117" s="54"/>
      <c r="O117" s="54"/>
      <c r="P117" s="24"/>
      <c r="Q117" s="24"/>
      <c r="R117" s="25"/>
      <c r="S117" s="26">
        <v>161</v>
      </c>
      <c r="T117" s="30" t="s">
        <v>117</v>
      </c>
      <c r="U117" s="29">
        <v>13.7</v>
      </c>
      <c r="V117" s="29">
        <f>U117+0.1</f>
        <v>13.799999999999999</v>
      </c>
      <c r="W117" s="29">
        <v>15.1</v>
      </c>
      <c r="X117" s="29">
        <f>W117+0.1</f>
        <v>15.2</v>
      </c>
      <c r="Y117" s="29">
        <v>26.7</v>
      </c>
      <c r="Z117" s="29">
        <f>Y117+0.1</f>
        <v>26.8</v>
      </c>
      <c r="AA117" s="29">
        <v>34</v>
      </c>
      <c r="AB117" s="29">
        <f t="shared" si="19"/>
        <v>34.1</v>
      </c>
      <c r="AC117" s="26"/>
      <c r="AD117" s="24"/>
    </row>
    <row r="118" spans="14:30" s="27" customFormat="1" ht="15">
      <c r="N118" s="54"/>
      <c r="O118" s="54"/>
      <c r="P118" s="24"/>
      <c r="Q118" s="24"/>
      <c r="R118" s="25"/>
      <c r="S118" s="26">
        <v>162</v>
      </c>
      <c r="T118" s="30" t="s">
        <v>118</v>
      </c>
      <c r="U118" s="29">
        <v>13.7</v>
      </c>
      <c r="V118" s="29">
        <f>U118+0.1</f>
        <v>13.799999999999999</v>
      </c>
      <c r="W118" s="29">
        <v>15.1</v>
      </c>
      <c r="X118" s="29">
        <f>W118+0.1</f>
        <v>15.2</v>
      </c>
      <c r="Y118" s="29">
        <v>26.8</v>
      </c>
      <c r="Z118" s="29">
        <f>Y118+0.1</f>
        <v>26.900000000000002</v>
      </c>
      <c r="AA118" s="29">
        <v>34.1</v>
      </c>
      <c r="AB118" s="29">
        <f t="shared" si="19"/>
        <v>34.2</v>
      </c>
      <c r="AC118" s="26"/>
      <c r="AD118" s="24"/>
    </row>
    <row r="119" spans="14:30" s="27" customFormat="1" ht="15">
      <c r="N119" s="54"/>
      <c r="O119" s="54"/>
      <c r="P119" s="24"/>
      <c r="Q119" s="24"/>
      <c r="R119" s="25"/>
      <c r="S119" s="26">
        <v>163</v>
      </c>
      <c r="T119" s="30" t="s">
        <v>119</v>
      </c>
      <c r="U119" s="29">
        <v>13.8</v>
      </c>
      <c r="V119" s="29">
        <f>U119+0.1</f>
        <v>13.9</v>
      </c>
      <c r="W119" s="29">
        <v>15.1</v>
      </c>
      <c r="X119" s="29">
        <f>W119+0.1</f>
        <v>15.2</v>
      </c>
      <c r="Y119" s="29">
        <v>26.9</v>
      </c>
      <c r="Z119" s="29">
        <f>Y119+0.1</f>
        <v>27</v>
      </c>
      <c r="AA119" s="29">
        <v>34.2</v>
      </c>
      <c r="AB119" s="29">
        <f t="shared" si="19"/>
        <v>34.300000000000004</v>
      </c>
      <c r="AC119" s="26"/>
      <c r="AD119" s="24"/>
    </row>
    <row r="120" spans="14:30" s="27" customFormat="1" ht="15">
      <c r="N120" s="54"/>
      <c r="O120" s="54"/>
      <c r="P120" s="24"/>
      <c r="Q120" s="24"/>
      <c r="R120" s="25"/>
      <c r="S120" s="26">
        <v>164</v>
      </c>
      <c r="T120" s="30" t="s">
        <v>120</v>
      </c>
      <c r="U120" s="29">
        <v>13.8</v>
      </c>
      <c r="V120" s="29">
        <f>U120+0.1</f>
        <v>13.9</v>
      </c>
      <c r="W120" s="29">
        <v>15.2</v>
      </c>
      <c r="X120" s="29">
        <f>W120+0.1</f>
        <v>15.299999999999999</v>
      </c>
      <c r="Y120" s="29">
        <v>27</v>
      </c>
      <c r="Z120" s="29">
        <f>Y120+0.1</f>
        <v>27.1</v>
      </c>
      <c r="AA120" s="29">
        <v>34.3</v>
      </c>
      <c r="AB120" s="29">
        <f t="shared" si="19"/>
        <v>34.4</v>
      </c>
      <c r="AC120" s="26"/>
      <c r="AD120" s="24"/>
    </row>
    <row r="121" spans="14:30" s="27" customFormat="1" ht="15">
      <c r="N121" s="54"/>
      <c r="O121" s="54"/>
      <c r="P121" s="24"/>
      <c r="Q121" s="24"/>
      <c r="R121" s="25"/>
      <c r="S121" s="26">
        <v>165</v>
      </c>
      <c r="T121" s="30" t="s">
        <v>121</v>
      </c>
      <c r="U121" s="29">
        <v>13.8</v>
      </c>
      <c r="V121" s="29">
        <f>U121+0.1</f>
        <v>13.9</v>
      </c>
      <c r="W121" s="29">
        <v>15.2</v>
      </c>
      <c r="X121" s="29">
        <f>W121+0.1</f>
        <v>15.299999999999999</v>
      </c>
      <c r="Y121" s="29">
        <v>27.1</v>
      </c>
      <c r="Z121" s="29">
        <f>Y121+0.1</f>
        <v>27.200000000000003</v>
      </c>
      <c r="AA121" s="29">
        <v>34.4</v>
      </c>
      <c r="AB121" s="29">
        <f t="shared" si="19"/>
        <v>34.5</v>
      </c>
      <c r="AC121" s="26"/>
      <c r="AD121" s="24"/>
    </row>
    <row r="122" spans="14:30" s="27" customFormat="1" ht="15">
      <c r="N122" s="54"/>
      <c r="O122" s="54"/>
      <c r="P122" s="24"/>
      <c r="Q122" s="24"/>
      <c r="R122" s="25"/>
      <c r="S122" s="26">
        <v>166</v>
      </c>
      <c r="T122" s="30" t="s">
        <v>122</v>
      </c>
      <c r="U122" s="29">
        <v>13.9</v>
      </c>
      <c r="V122" s="29">
        <f aca="true" t="shared" si="20" ref="V122:V184">U122+0.1</f>
        <v>14</v>
      </c>
      <c r="W122" s="29">
        <v>15.3</v>
      </c>
      <c r="X122" s="29">
        <f aca="true" t="shared" si="21" ref="X122:X184">W122+0.1</f>
        <v>15.4</v>
      </c>
      <c r="Y122" s="29">
        <v>27.1</v>
      </c>
      <c r="Z122" s="29">
        <f aca="true" t="shared" si="22" ref="Z122:Z184">Y122+0.1</f>
        <v>27.200000000000003</v>
      </c>
      <c r="AA122" s="29">
        <v>34.5</v>
      </c>
      <c r="AB122" s="29">
        <f t="shared" si="19"/>
        <v>34.6</v>
      </c>
      <c r="AC122" s="26"/>
      <c r="AD122" s="24"/>
    </row>
    <row r="123" spans="14:30" s="27" customFormat="1" ht="15">
      <c r="N123" s="54"/>
      <c r="O123" s="54"/>
      <c r="P123" s="24"/>
      <c r="Q123" s="24"/>
      <c r="R123" s="25"/>
      <c r="S123" s="26">
        <v>167</v>
      </c>
      <c r="T123" s="30" t="s">
        <v>123</v>
      </c>
      <c r="U123" s="29">
        <v>13.9</v>
      </c>
      <c r="V123" s="29">
        <f t="shared" si="20"/>
        <v>14</v>
      </c>
      <c r="W123" s="29">
        <v>15.3</v>
      </c>
      <c r="X123" s="29">
        <f t="shared" si="21"/>
        <v>15.4</v>
      </c>
      <c r="Y123" s="29">
        <v>27.2</v>
      </c>
      <c r="Z123" s="29">
        <f t="shared" si="22"/>
        <v>27.3</v>
      </c>
      <c r="AA123" s="29">
        <v>34.6</v>
      </c>
      <c r="AB123" s="29">
        <f t="shared" si="19"/>
        <v>34.7</v>
      </c>
      <c r="AC123" s="26"/>
      <c r="AD123" s="24"/>
    </row>
    <row r="124" spans="14:30" s="27" customFormat="1" ht="15">
      <c r="N124" s="54"/>
      <c r="O124" s="54"/>
      <c r="P124" s="24"/>
      <c r="Q124" s="24"/>
      <c r="R124" s="25"/>
      <c r="S124" s="26">
        <v>168</v>
      </c>
      <c r="T124" s="30" t="s">
        <v>124</v>
      </c>
      <c r="U124" s="29">
        <v>13.9</v>
      </c>
      <c r="V124" s="29">
        <f t="shared" si="20"/>
        <v>14</v>
      </c>
      <c r="W124" s="29">
        <v>15.3</v>
      </c>
      <c r="X124" s="29">
        <f t="shared" si="21"/>
        <v>15.4</v>
      </c>
      <c r="Y124" s="29">
        <v>27.3</v>
      </c>
      <c r="Z124" s="29">
        <f t="shared" si="22"/>
        <v>27.400000000000002</v>
      </c>
      <c r="AA124" s="29">
        <v>34.7</v>
      </c>
      <c r="AB124" s="29">
        <f t="shared" si="19"/>
        <v>34.800000000000004</v>
      </c>
      <c r="AC124" s="26"/>
      <c r="AD124" s="24"/>
    </row>
    <row r="125" spans="14:30" s="27" customFormat="1" ht="15">
      <c r="N125" s="54"/>
      <c r="O125" s="54"/>
      <c r="P125" s="24"/>
      <c r="Q125" s="24"/>
      <c r="R125" s="25"/>
      <c r="S125" s="26">
        <v>169</v>
      </c>
      <c r="T125" s="30" t="s">
        <v>125</v>
      </c>
      <c r="U125" s="29">
        <v>14</v>
      </c>
      <c r="V125" s="29">
        <f t="shared" si="20"/>
        <v>14.1</v>
      </c>
      <c r="W125" s="29">
        <v>15.4</v>
      </c>
      <c r="X125" s="29">
        <f t="shared" si="21"/>
        <v>15.5</v>
      </c>
      <c r="Y125" s="29">
        <v>27.4</v>
      </c>
      <c r="Z125" s="29">
        <f t="shared" si="22"/>
        <v>27.5</v>
      </c>
      <c r="AA125" s="29">
        <v>34.7</v>
      </c>
      <c r="AB125" s="29">
        <f t="shared" si="19"/>
        <v>34.800000000000004</v>
      </c>
      <c r="AC125" s="26"/>
      <c r="AD125" s="24"/>
    </row>
    <row r="126" spans="14:30" s="27" customFormat="1" ht="15">
      <c r="N126" s="54"/>
      <c r="O126" s="54"/>
      <c r="P126" s="24"/>
      <c r="Q126" s="24"/>
      <c r="R126" s="25"/>
      <c r="S126" s="26">
        <v>170</v>
      </c>
      <c r="T126" s="30" t="s">
        <v>126</v>
      </c>
      <c r="U126" s="29">
        <v>14</v>
      </c>
      <c r="V126" s="29">
        <f t="shared" si="20"/>
        <v>14.1</v>
      </c>
      <c r="W126" s="29">
        <v>15.4</v>
      </c>
      <c r="X126" s="29">
        <f t="shared" si="21"/>
        <v>15.5</v>
      </c>
      <c r="Y126" s="29">
        <v>27.5</v>
      </c>
      <c r="Z126" s="29">
        <f t="shared" si="22"/>
        <v>27.6</v>
      </c>
      <c r="AA126" s="29">
        <v>34.8</v>
      </c>
      <c r="AB126" s="29">
        <f t="shared" si="19"/>
        <v>34.9</v>
      </c>
      <c r="AC126" s="26"/>
      <c r="AD126" s="24"/>
    </row>
    <row r="127" spans="14:30" s="27" customFormat="1" ht="15">
      <c r="N127" s="54"/>
      <c r="O127" s="54"/>
      <c r="P127" s="24"/>
      <c r="Q127" s="24"/>
      <c r="R127" s="25"/>
      <c r="S127" s="26">
        <v>171</v>
      </c>
      <c r="T127" s="30" t="s">
        <v>127</v>
      </c>
      <c r="U127" s="29">
        <v>14</v>
      </c>
      <c r="V127" s="29">
        <f t="shared" si="20"/>
        <v>14.1</v>
      </c>
      <c r="W127" s="29">
        <v>15.5</v>
      </c>
      <c r="X127" s="29">
        <f t="shared" si="21"/>
        <v>15.6</v>
      </c>
      <c r="Y127" s="29">
        <v>27.6</v>
      </c>
      <c r="Z127" s="29">
        <f t="shared" si="22"/>
        <v>27.700000000000003</v>
      </c>
      <c r="AA127" s="29">
        <v>34.9</v>
      </c>
      <c r="AB127" s="29">
        <f t="shared" si="19"/>
        <v>35</v>
      </c>
      <c r="AC127" s="26"/>
      <c r="AD127" s="24"/>
    </row>
    <row r="128" spans="14:30" s="27" customFormat="1" ht="15">
      <c r="N128" s="54"/>
      <c r="O128" s="54"/>
      <c r="P128" s="24"/>
      <c r="Q128" s="24"/>
      <c r="R128" s="25"/>
      <c r="S128" s="26">
        <v>172</v>
      </c>
      <c r="T128" s="30" t="s">
        <v>128</v>
      </c>
      <c r="U128" s="29">
        <v>14</v>
      </c>
      <c r="V128" s="29">
        <f t="shared" si="20"/>
        <v>14.1</v>
      </c>
      <c r="W128" s="29">
        <v>15.5</v>
      </c>
      <c r="X128" s="29">
        <f t="shared" si="21"/>
        <v>15.6</v>
      </c>
      <c r="Y128" s="29">
        <v>27.7</v>
      </c>
      <c r="Z128" s="29">
        <f t="shared" si="22"/>
        <v>27.8</v>
      </c>
      <c r="AA128" s="29">
        <v>35</v>
      </c>
      <c r="AB128" s="29">
        <f t="shared" si="19"/>
        <v>35.1</v>
      </c>
      <c r="AC128" s="26"/>
      <c r="AD128" s="24"/>
    </row>
    <row r="129" spans="14:30" s="27" customFormat="1" ht="15">
      <c r="N129" s="54"/>
      <c r="O129" s="54"/>
      <c r="P129" s="24"/>
      <c r="Q129" s="24"/>
      <c r="R129" s="25"/>
      <c r="S129" s="26">
        <v>173</v>
      </c>
      <c r="T129" s="30" t="s">
        <v>129</v>
      </c>
      <c r="U129" s="29">
        <v>14.1</v>
      </c>
      <c r="V129" s="29">
        <f t="shared" si="20"/>
        <v>14.2</v>
      </c>
      <c r="W129" s="29">
        <v>15.5</v>
      </c>
      <c r="X129" s="29">
        <f t="shared" si="21"/>
        <v>15.6</v>
      </c>
      <c r="Y129" s="29">
        <v>27.7</v>
      </c>
      <c r="Z129" s="29">
        <f t="shared" si="22"/>
        <v>27.8</v>
      </c>
      <c r="AA129" s="29">
        <v>35.1</v>
      </c>
      <c r="AB129" s="29">
        <f t="shared" si="19"/>
        <v>35.2</v>
      </c>
      <c r="AC129" s="26"/>
      <c r="AD129" s="24"/>
    </row>
    <row r="130" spans="14:30" s="27" customFormat="1" ht="15">
      <c r="N130" s="54"/>
      <c r="O130" s="54"/>
      <c r="P130" s="24"/>
      <c r="Q130" s="24"/>
      <c r="R130" s="25"/>
      <c r="S130" s="26">
        <v>174</v>
      </c>
      <c r="T130" s="30" t="s">
        <v>130</v>
      </c>
      <c r="U130" s="29">
        <v>14.1</v>
      </c>
      <c r="V130" s="29">
        <f t="shared" si="20"/>
        <v>14.2</v>
      </c>
      <c r="W130" s="29">
        <v>15.6</v>
      </c>
      <c r="X130" s="29">
        <f t="shared" si="21"/>
        <v>15.7</v>
      </c>
      <c r="Y130" s="29">
        <v>27.8</v>
      </c>
      <c r="Z130" s="29">
        <f t="shared" si="22"/>
        <v>27.900000000000002</v>
      </c>
      <c r="AA130" s="29">
        <v>35.1</v>
      </c>
      <c r="AB130" s="29">
        <f t="shared" si="19"/>
        <v>35.2</v>
      </c>
      <c r="AC130" s="26"/>
      <c r="AD130" s="24"/>
    </row>
    <row r="131" spans="14:30" s="27" customFormat="1" ht="15">
      <c r="N131" s="54"/>
      <c r="O131" s="54"/>
      <c r="P131" s="24"/>
      <c r="Q131" s="24"/>
      <c r="R131" s="25"/>
      <c r="S131" s="26">
        <v>175</v>
      </c>
      <c r="T131" s="30" t="s">
        <v>131</v>
      </c>
      <c r="U131" s="29">
        <v>14.1</v>
      </c>
      <c r="V131" s="29">
        <f t="shared" si="20"/>
        <v>14.2</v>
      </c>
      <c r="W131" s="29">
        <v>15.6</v>
      </c>
      <c r="X131" s="29">
        <f t="shared" si="21"/>
        <v>15.7</v>
      </c>
      <c r="Y131" s="29">
        <v>27.9</v>
      </c>
      <c r="Z131" s="29">
        <f t="shared" si="22"/>
        <v>28</v>
      </c>
      <c r="AA131" s="29">
        <v>35.2</v>
      </c>
      <c r="AB131" s="29">
        <f aca="true" t="shared" si="23" ref="AB131:AB194">AA131+0.1</f>
        <v>35.300000000000004</v>
      </c>
      <c r="AC131" s="26"/>
      <c r="AD131" s="24"/>
    </row>
    <row r="132" spans="14:30" s="27" customFormat="1" ht="15">
      <c r="N132" s="54"/>
      <c r="O132" s="54"/>
      <c r="P132" s="24"/>
      <c r="Q132" s="24"/>
      <c r="R132" s="25"/>
      <c r="S132" s="26">
        <v>176</v>
      </c>
      <c r="T132" s="30" t="s">
        <v>132</v>
      </c>
      <c r="U132" s="29">
        <v>14.2</v>
      </c>
      <c r="V132" s="29">
        <f t="shared" si="20"/>
        <v>14.299999999999999</v>
      </c>
      <c r="W132" s="29">
        <v>15.6</v>
      </c>
      <c r="X132" s="29">
        <f t="shared" si="21"/>
        <v>15.7</v>
      </c>
      <c r="Y132" s="29">
        <v>28</v>
      </c>
      <c r="Z132" s="29">
        <f t="shared" si="22"/>
        <v>28.1</v>
      </c>
      <c r="AA132" s="29">
        <v>35.3</v>
      </c>
      <c r="AB132" s="29">
        <f t="shared" si="23"/>
        <v>35.4</v>
      </c>
      <c r="AC132" s="26"/>
      <c r="AD132" s="24"/>
    </row>
    <row r="133" spans="14:30" s="27" customFormat="1" ht="15">
      <c r="N133" s="54"/>
      <c r="O133" s="54"/>
      <c r="P133" s="24"/>
      <c r="Q133" s="24"/>
      <c r="R133" s="25"/>
      <c r="S133" s="26">
        <v>177</v>
      </c>
      <c r="T133" s="30" t="s">
        <v>133</v>
      </c>
      <c r="U133" s="29">
        <v>14.2</v>
      </c>
      <c r="V133" s="29">
        <f t="shared" si="20"/>
        <v>14.299999999999999</v>
      </c>
      <c r="W133" s="29">
        <v>15.7</v>
      </c>
      <c r="X133" s="29">
        <f t="shared" si="21"/>
        <v>15.799999999999999</v>
      </c>
      <c r="Y133" s="29">
        <v>28</v>
      </c>
      <c r="Z133" s="29">
        <f t="shared" si="22"/>
        <v>28.1</v>
      </c>
      <c r="AA133" s="29">
        <v>35.4</v>
      </c>
      <c r="AB133" s="29">
        <f t="shared" si="23"/>
        <v>35.5</v>
      </c>
      <c r="AC133" s="26"/>
      <c r="AD133" s="24"/>
    </row>
    <row r="134" spans="14:30" s="27" customFormat="1" ht="15">
      <c r="N134" s="54"/>
      <c r="O134" s="54"/>
      <c r="P134" s="24"/>
      <c r="Q134" s="24"/>
      <c r="R134" s="25"/>
      <c r="S134" s="26">
        <v>178</v>
      </c>
      <c r="T134" s="30" t="s">
        <v>134</v>
      </c>
      <c r="U134" s="29">
        <v>14.2</v>
      </c>
      <c r="V134" s="29">
        <f t="shared" si="20"/>
        <v>14.299999999999999</v>
      </c>
      <c r="W134" s="29">
        <v>15.7</v>
      </c>
      <c r="X134" s="29">
        <f t="shared" si="21"/>
        <v>15.799999999999999</v>
      </c>
      <c r="Y134" s="29">
        <v>28.1</v>
      </c>
      <c r="Z134" s="29">
        <f t="shared" si="22"/>
        <v>28.200000000000003</v>
      </c>
      <c r="AA134" s="29">
        <v>35.4</v>
      </c>
      <c r="AB134" s="29">
        <f t="shared" si="23"/>
        <v>35.5</v>
      </c>
      <c r="AC134" s="26"/>
      <c r="AD134" s="24"/>
    </row>
    <row r="135" spans="14:30" s="27" customFormat="1" ht="15">
      <c r="N135" s="54"/>
      <c r="O135" s="54"/>
      <c r="P135" s="24"/>
      <c r="Q135" s="24"/>
      <c r="R135" s="25"/>
      <c r="S135" s="26">
        <v>179</v>
      </c>
      <c r="T135" s="30" t="s">
        <v>135</v>
      </c>
      <c r="U135" s="29">
        <v>14.2</v>
      </c>
      <c r="V135" s="29">
        <f t="shared" si="20"/>
        <v>14.299999999999999</v>
      </c>
      <c r="W135" s="29">
        <v>15.7</v>
      </c>
      <c r="X135" s="29">
        <f t="shared" si="21"/>
        <v>15.799999999999999</v>
      </c>
      <c r="Y135" s="29">
        <v>28.2</v>
      </c>
      <c r="Z135" s="29">
        <f t="shared" si="22"/>
        <v>28.3</v>
      </c>
      <c r="AA135" s="29">
        <v>35.5</v>
      </c>
      <c r="AB135" s="29">
        <f t="shared" si="23"/>
        <v>35.6</v>
      </c>
      <c r="AC135" s="26"/>
      <c r="AD135" s="24"/>
    </row>
    <row r="136" spans="14:30" s="27" customFormat="1" ht="15">
      <c r="N136" s="54"/>
      <c r="O136" s="54"/>
      <c r="P136" s="24"/>
      <c r="Q136" s="24"/>
      <c r="R136" s="25"/>
      <c r="S136" s="26">
        <v>180</v>
      </c>
      <c r="T136" s="30" t="s">
        <v>136</v>
      </c>
      <c r="U136" s="29">
        <v>14.3</v>
      </c>
      <c r="V136" s="29">
        <f t="shared" si="20"/>
        <v>14.4</v>
      </c>
      <c r="W136" s="29">
        <v>15.8</v>
      </c>
      <c r="X136" s="29">
        <f t="shared" si="21"/>
        <v>15.9</v>
      </c>
      <c r="Y136" s="29">
        <v>28.3</v>
      </c>
      <c r="Z136" s="29">
        <f t="shared" si="22"/>
        <v>28.400000000000002</v>
      </c>
      <c r="AA136" s="29">
        <v>35.5</v>
      </c>
      <c r="AB136" s="29">
        <f t="shared" si="23"/>
        <v>35.6</v>
      </c>
      <c r="AC136" s="26"/>
      <c r="AD136" s="24"/>
    </row>
    <row r="137" spans="14:30" s="27" customFormat="1" ht="15">
      <c r="N137" s="54"/>
      <c r="O137" s="54"/>
      <c r="P137" s="24"/>
      <c r="Q137" s="24"/>
      <c r="R137" s="25"/>
      <c r="S137" s="26">
        <v>181</v>
      </c>
      <c r="T137" s="30" t="s">
        <v>137</v>
      </c>
      <c r="U137" s="29">
        <v>14.3</v>
      </c>
      <c r="V137" s="29">
        <f t="shared" si="20"/>
        <v>14.4</v>
      </c>
      <c r="W137" s="29">
        <v>15.8</v>
      </c>
      <c r="X137" s="29">
        <f t="shared" si="21"/>
        <v>15.9</v>
      </c>
      <c r="Y137" s="29">
        <v>28.4</v>
      </c>
      <c r="Z137" s="29">
        <f t="shared" si="22"/>
        <v>28.5</v>
      </c>
      <c r="AA137" s="29">
        <v>35.6</v>
      </c>
      <c r="AB137" s="29">
        <f t="shared" si="23"/>
        <v>35.7</v>
      </c>
      <c r="AC137" s="26"/>
      <c r="AD137" s="24"/>
    </row>
    <row r="138" spans="14:30" s="27" customFormat="1" ht="15">
      <c r="N138" s="54"/>
      <c r="O138" s="54"/>
      <c r="P138" s="24"/>
      <c r="Q138" s="24"/>
      <c r="R138" s="25"/>
      <c r="S138" s="26">
        <v>182</v>
      </c>
      <c r="T138" s="30" t="s">
        <v>138</v>
      </c>
      <c r="U138" s="29">
        <v>14.3</v>
      </c>
      <c r="V138" s="29">
        <f t="shared" si="20"/>
        <v>14.4</v>
      </c>
      <c r="W138" s="29">
        <v>15.8</v>
      </c>
      <c r="X138" s="29">
        <f t="shared" si="21"/>
        <v>15.9</v>
      </c>
      <c r="Y138" s="29">
        <v>28.4</v>
      </c>
      <c r="Z138" s="29">
        <f t="shared" si="22"/>
        <v>28.5</v>
      </c>
      <c r="AA138" s="29">
        <v>35.7</v>
      </c>
      <c r="AB138" s="29">
        <f t="shared" si="23"/>
        <v>35.800000000000004</v>
      </c>
      <c r="AC138" s="26"/>
      <c r="AD138" s="24"/>
    </row>
    <row r="139" spans="14:30" s="27" customFormat="1" ht="15">
      <c r="N139" s="54"/>
      <c r="O139" s="54"/>
      <c r="P139" s="24"/>
      <c r="Q139" s="24"/>
      <c r="R139" s="25"/>
      <c r="S139" s="26">
        <v>183</v>
      </c>
      <c r="T139" s="30" t="s">
        <v>139</v>
      </c>
      <c r="U139" s="29">
        <v>14.3</v>
      </c>
      <c r="V139" s="29">
        <f t="shared" si="20"/>
        <v>14.4</v>
      </c>
      <c r="W139" s="29">
        <v>15.9</v>
      </c>
      <c r="X139" s="29">
        <f t="shared" si="21"/>
        <v>16</v>
      </c>
      <c r="Y139" s="29">
        <v>28.4</v>
      </c>
      <c r="Z139" s="29">
        <f t="shared" si="22"/>
        <v>28.5</v>
      </c>
      <c r="AA139" s="29">
        <v>35.7</v>
      </c>
      <c r="AB139" s="29">
        <f t="shared" si="23"/>
        <v>35.800000000000004</v>
      </c>
      <c r="AC139" s="26"/>
      <c r="AD139" s="24"/>
    </row>
    <row r="140" spans="14:30" s="27" customFormat="1" ht="15">
      <c r="N140" s="54"/>
      <c r="O140" s="54"/>
      <c r="P140" s="24"/>
      <c r="Q140" s="24"/>
      <c r="R140" s="25"/>
      <c r="S140" s="26">
        <v>184</v>
      </c>
      <c r="T140" s="30" t="s">
        <v>140</v>
      </c>
      <c r="U140" s="29">
        <v>14.4</v>
      </c>
      <c r="V140" s="29">
        <f t="shared" si="20"/>
        <v>14.5</v>
      </c>
      <c r="W140" s="29">
        <v>15.9</v>
      </c>
      <c r="X140" s="29">
        <f t="shared" si="21"/>
        <v>16</v>
      </c>
      <c r="Y140" s="29">
        <v>28.5</v>
      </c>
      <c r="Z140" s="29">
        <f t="shared" si="22"/>
        <v>28.6</v>
      </c>
      <c r="AA140" s="29">
        <v>35.8</v>
      </c>
      <c r="AB140" s="29">
        <f t="shared" si="23"/>
        <v>35.9</v>
      </c>
      <c r="AC140" s="26"/>
      <c r="AD140" s="24"/>
    </row>
    <row r="141" spans="14:30" s="27" customFormat="1" ht="15">
      <c r="N141" s="54"/>
      <c r="O141" s="54"/>
      <c r="P141" s="24"/>
      <c r="Q141" s="24"/>
      <c r="R141" s="25"/>
      <c r="S141" s="26">
        <v>185</v>
      </c>
      <c r="T141" s="30" t="s">
        <v>141</v>
      </c>
      <c r="U141" s="29">
        <v>14.4</v>
      </c>
      <c r="V141" s="29">
        <f t="shared" si="20"/>
        <v>14.5</v>
      </c>
      <c r="W141" s="29">
        <v>15.9</v>
      </c>
      <c r="X141" s="29">
        <f t="shared" si="21"/>
        <v>16</v>
      </c>
      <c r="Y141" s="29">
        <v>28.5</v>
      </c>
      <c r="Z141" s="29">
        <f t="shared" si="22"/>
        <v>28.6</v>
      </c>
      <c r="AA141" s="29">
        <v>35.8</v>
      </c>
      <c r="AB141" s="29">
        <f t="shared" si="23"/>
        <v>35.9</v>
      </c>
      <c r="AC141" s="26"/>
      <c r="AD141" s="24"/>
    </row>
    <row r="142" spans="14:30" s="27" customFormat="1" ht="15">
      <c r="N142" s="54"/>
      <c r="O142" s="54"/>
      <c r="P142" s="24"/>
      <c r="Q142" s="24"/>
      <c r="R142" s="25"/>
      <c r="S142" s="26">
        <v>186</v>
      </c>
      <c r="T142" s="30" t="s">
        <v>142</v>
      </c>
      <c r="U142" s="29">
        <v>14.4</v>
      </c>
      <c r="V142" s="29">
        <f t="shared" si="20"/>
        <v>14.5</v>
      </c>
      <c r="W142" s="29">
        <v>15.9</v>
      </c>
      <c r="X142" s="29">
        <f t="shared" si="21"/>
        <v>16</v>
      </c>
      <c r="Y142" s="29">
        <v>28.6</v>
      </c>
      <c r="Z142" s="29">
        <f t="shared" si="22"/>
        <v>28.700000000000003</v>
      </c>
      <c r="AA142" s="29">
        <v>35.8</v>
      </c>
      <c r="AB142" s="29">
        <f t="shared" si="23"/>
        <v>35.9</v>
      </c>
      <c r="AC142" s="26"/>
      <c r="AD142" s="24"/>
    </row>
    <row r="143" spans="14:30" s="27" customFormat="1" ht="15">
      <c r="N143" s="54"/>
      <c r="O143" s="54"/>
      <c r="P143" s="24"/>
      <c r="Q143" s="24"/>
      <c r="R143" s="25"/>
      <c r="S143" s="26">
        <v>187</v>
      </c>
      <c r="T143" s="30" t="s">
        <v>143</v>
      </c>
      <c r="U143" s="29">
        <v>14.4</v>
      </c>
      <c r="V143" s="29">
        <f t="shared" si="20"/>
        <v>14.5</v>
      </c>
      <c r="W143" s="29">
        <v>16</v>
      </c>
      <c r="X143" s="29">
        <f t="shared" si="21"/>
        <v>16.1</v>
      </c>
      <c r="Y143" s="29">
        <v>28.6</v>
      </c>
      <c r="Z143" s="29">
        <f t="shared" si="22"/>
        <v>28.700000000000003</v>
      </c>
      <c r="AA143" s="29">
        <v>35.9</v>
      </c>
      <c r="AB143" s="29">
        <f t="shared" si="23"/>
        <v>36</v>
      </c>
      <c r="AC143" s="26"/>
      <c r="AD143" s="24"/>
    </row>
    <row r="144" spans="14:30" s="27" customFormat="1" ht="15">
      <c r="N144" s="54"/>
      <c r="O144" s="54"/>
      <c r="P144" s="24"/>
      <c r="Q144" s="24"/>
      <c r="R144" s="25"/>
      <c r="S144" s="26">
        <v>188</v>
      </c>
      <c r="T144" s="30" t="s">
        <v>144</v>
      </c>
      <c r="U144" s="29">
        <v>14.4</v>
      </c>
      <c r="V144" s="29">
        <f t="shared" si="20"/>
        <v>14.5</v>
      </c>
      <c r="W144" s="29">
        <v>16</v>
      </c>
      <c r="X144" s="29">
        <f t="shared" si="21"/>
        <v>16.1</v>
      </c>
      <c r="Y144" s="29">
        <v>28.7</v>
      </c>
      <c r="Z144" s="29">
        <f t="shared" si="22"/>
        <v>28.8</v>
      </c>
      <c r="AA144" s="29">
        <v>35.9</v>
      </c>
      <c r="AB144" s="29">
        <f t="shared" si="23"/>
        <v>36</v>
      </c>
      <c r="AC144" s="26"/>
      <c r="AD144" s="24"/>
    </row>
    <row r="145" spans="14:30" s="27" customFormat="1" ht="15">
      <c r="N145" s="54"/>
      <c r="O145" s="54"/>
      <c r="P145" s="24"/>
      <c r="Q145" s="24"/>
      <c r="R145" s="25"/>
      <c r="S145" s="26">
        <v>189</v>
      </c>
      <c r="T145" s="30" t="s">
        <v>145</v>
      </c>
      <c r="U145" s="29">
        <v>14.4</v>
      </c>
      <c r="V145" s="29">
        <f t="shared" si="20"/>
        <v>14.5</v>
      </c>
      <c r="W145" s="29">
        <v>16</v>
      </c>
      <c r="X145" s="29">
        <f t="shared" si="21"/>
        <v>16.1</v>
      </c>
      <c r="Y145" s="29">
        <v>28.7</v>
      </c>
      <c r="Z145" s="29">
        <f t="shared" si="22"/>
        <v>28.8</v>
      </c>
      <c r="AA145" s="29">
        <v>36</v>
      </c>
      <c r="AB145" s="29">
        <f t="shared" si="23"/>
        <v>36.1</v>
      </c>
      <c r="AC145" s="26"/>
      <c r="AD145" s="24"/>
    </row>
    <row r="146" spans="14:30" s="27" customFormat="1" ht="15">
      <c r="N146" s="54"/>
      <c r="O146" s="54"/>
      <c r="P146" s="24"/>
      <c r="Q146" s="24"/>
      <c r="R146" s="25"/>
      <c r="S146" s="26">
        <v>190</v>
      </c>
      <c r="T146" s="30" t="s">
        <v>146</v>
      </c>
      <c r="U146" s="29">
        <v>14.5</v>
      </c>
      <c r="V146" s="29">
        <f t="shared" si="20"/>
        <v>14.6</v>
      </c>
      <c r="W146" s="29">
        <v>16</v>
      </c>
      <c r="X146" s="29">
        <f t="shared" si="21"/>
        <v>16.1</v>
      </c>
      <c r="Y146" s="29">
        <v>28.8</v>
      </c>
      <c r="Z146" s="29">
        <f t="shared" si="22"/>
        <v>28.900000000000002</v>
      </c>
      <c r="AA146" s="29">
        <v>36</v>
      </c>
      <c r="AB146" s="29">
        <f t="shared" si="23"/>
        <v>36.1</v>
      </c>
      <c r="AC146" s="26"/>
      <c r="AD146" s="24"/>
    </row>
    <row r="147" spans="14:30" s="27" customFormat="1" ht="15">
      <c r="N147" s="54"/>
      <c r="O147" s="54"/>
      <c r="P147" s="24"/>
      <c r="Q147" s="24"/>
      <c r="R147" s="25"/>
      <c r="S147" s="26">
        <v>191</v>
      </c>
      <c r="T147" s="30" t="s">
        <v>147</v>
      </c>
      <c r="U147" s="29">
        <v>14.5</v>
      </c>
      <c r="V147" s="29">
        <f t="shared" si="20"/>
        <v>14.6</v>
      </c>
      <c r="W147" s="29">
        <v>16.1</v>
      </c>
      <c r="X147" s="29">
        <f t="shared" si="21"/>
        <v>16.200000000000003</v>
      </c>
      <c r="Y147" s="29">
        <v>28.8</v>
      </c>
      <c r="Z147" s="29">
        <f t="shared" si="22"/>
        <v>28.900000000000002</v>
      </c>
      <c r="AA147" s="29">
        <v>36</v>
      </c>
      <c r="AB147" s="29">
        <f t="shared" si="23"/>
        <v>36.1</v>
      </c>
      <c r="AC147" s="26"/>
      <c r="AD147" s="24"/>
    </row>
    <row r="148" spans="14:30" s="27" customFormat="1" ht="15">
      <c r="N148" s="54"/>
      <c r="O148" s="54"/>
      <c r="P148" s="24"/>
      <c r="Q148" s="24"/>
      <c r="R148" s="25"/>
      <c r="S148" s="26">
        <v>192</v>
      </c>
      <c r="T148" s="30" t="s">
        <v>148</v>
      </c>
      <c r="U148" s="29">
        <v>14.5</v>
      </c>
      <c r="V148" s="29">
        <f t="shared" si="20"/>
        <v>14.6</v>
      </c>
      <c r="W148" s="29">
        <v>16.1</v>
      </c>
      <c r="X148" s="29">
        <f t="shared" si="21"/>
        <v>16.200000000000003</v>
      </c>
      <c r="Y148" s="29">
        <v>28.9</v>
      </c>
      <c r="Z148" s="29">
        <f t="shared" si="22"/>
        <v>29</v>
      </c>
      <c r="AA148" s="29">
        <v>36.1</v>
      </c>
      <c r="AB148" s="29">
        <f t="shared" si="23"/>
        <v>36.2</v>
      </c>
      <c r="AC148" s="26"/>
      <c r="AD148" s="24"/>
    </row>
    <row r="149" spans="14:30" s="27" customFormat="1" ht="15">
      <c r="N149" s="54"/>
      <c r="O149" s="54"/>
      <c r="P149" s="24"/>
      <c r="Q149" s="24"/>
      <c r="R149" s="25"/>
      <c r="S149" s="26">
        <v>193</v>
      </c>
      <c r="T149" s="30" t="s">
        <v>149</v>
      </c>
      <c r="U149" s="29">
        <v>14.5</v>
      </c>
      <c r="V149" s="29">
        <f t="shared" si="20"/>
        <v>14.6</v>
      </c>
      <c r="W149" s="29">
        <v>16.1</v>
      </c>
      <c r="X149" s="29">
        <f t="shared" si="21"/>
        <v>16.200000000000003</v>
      </c>
      <c r="Y149" s="29">
        <v>28.9</v>
      </c>
      <c r="Z149" s="29">
        <f t="shared" si="22"/>
        <v>29</v>
      </c>
      <c r="AA149" s="29">
        <v>36.1</v>
      </c>
      <c r="AB149" s="29">
        <f t="shared" si="23"/>
        <v>36.2</v>
      </c>
      <c r="AC149" s="26"/>
      <c r="AD149" s="24"/>
    </row>
    <row r="150" spans="14:30" s="27" customFormat="1" ht="15">
      <c r="N150" s="54"/>
      <c r="O150" s="54"/>
      <c r="P150" s="24"/>
      <c r="Q150" s="24"/>
      <c r="R150" s="25"/>
      <c r="S150" s="26">
        <v>194</v>
      </c>
      <c r="T150" s="30" t="s">
        <v>150</v>
      </c>
      <c r="U150" s="29">
        <v>14.5</v>
      </c>
      <c r="V150" s="29">
        <f t="shared" si="20"/>
        <v>14.6</v>
      </c>
      <c r="W150" s="29">
        <v>16.1</v>
      </c>
      <c r="X150" s="29">
        <f t="shared" si="21"/>
        <v>16.200000000000003</v>
      </c>
      <c r="Y150" s="29">
        <v>29</v>
      </c>
      <c r="Z150" s="29">
        <f t="shared" si="22"/>
        <v>29.1</v>
      </c>
      <c r="AA150" s="29">
        <v>36.1</v>
      </c>
      <c r="AB150" s="29">
        <f t="shared" si="23"/>
        <v>36.2</v>
      </c>
      <c r="AC150" s="26"/>
      <c r="AD150" s="24"/>
    </row>
    <row r="151" spans="14:30" s="27" customFormat="1" ht="15">
      <c r="N151" s="54"/>
      <c r="O151" s="54"/>
      <c r="P151" s="24"/>
      <c r="Q151" s="24"/>
      <c r="R151" s="25"/>
      <c r="S151" s="26">
        <v>195</v>
      </c>
      <c r="T151" s="30" t="s">
        <v>151</v>
      </c>
      <c r="U151" s="29">
        <v>14.5</v>
      </c>
      <c r="V151" s="29">
        <f t="shared" si="20"/>
        <v>14.6</v>
      </c>
      <c r="W151" s="29">
        <v>16.1</v>
      </c>
      <c r="X151" s="29">
        <f t="shared" si="21"/>
        <v>16.200000000000003</v>
      </c>
      <c r="Y151" s="29">
        <v>29</v>
      </c>
      <c r="Z151" s="29">
        <f t="shared" si="22"/>
        <v>29.1</v>
      </c>
      <c r="AA151" s="29">
        <v>36.1</v>
      </c>
      <c r="AB151" s="29">
        <f t="shared" si="23"/>
        <v>36.2</v>
      </c>
      <c r="AC151" s="26"/>
      <c r="AD151" s="24"/>
    </row>
    <row r="152" spans="14:30" s="27" customFormat="1" ht="15">
      <c r="N152" s="54"/>
      <c r="O152" s="54"/>
      <c r="P152" s="24"/>
      <c r="Q152" s="24"/>
      <c r="R152" s="25"/>
      <c r="S152" s="26">
        <v>196</v>
      </c>
      <c r="T152" s="30" t="s">
        <v>152</v>
      </c>
      <c r="U152" s="29">
        <v>14.5</v>
      </c>
      <c r="V152" s="29">
        <f t="shared" si="20"/>
        <v>14.6</v>
      </c>
      <c r="W152" s="29">
        <v>16.1</v>
      </c>
      <c r="X152" s="29">
        <f t="shared" si="21"/>
        <v>16.200000000000003</v>
      </c>
      <c r="Y152" s="29">
        <v>29</v>
      </c>
      <c r="Z152" s="29">
        <f t="shared" si="22"/>
        <v>29.1</v>
      </c>
      <c r="AA152" s="29">
        <v>36.2</v>
      </c>
      <c r="AB152" s="29">
        <f t="shared" si="23"/>
        <v>36.300000000000004</v>
      </c>
      <c r="AC152" s="26"/>
      <c r="AD152" s="24"/>
    </row>
    <row r="153" spans="14:30" s="27" customFormat="1" ht="15">
      <c r="N153" s="54"/>
      <c r="O153" s="54"/>
      <c r="P153" s="24"/>
      <c r="Q153" s="24"/>
      <c r="R153" s="25"/>
      <c r="S153" s="26">
        <v>197</v>
      </c>
      <c r="T153" s="30" t="s">
        <v>153</v>
      </c>
      <c r="U153" s="29">
        <v>14.5</v>
      </c>
      <c r="V153" s="29">
        <f t="shared" si="20"/>
        <v>14.6</v>
      </c>
      <c r="W153" s="29">
        <v>16.2</v>
      </c>
      <c r="X153" s="29">
        <f t="shared" si="21"/>
        <v>16.3</v>
      </c>
      <c r="Y153" s="29">
        <v>29.1</v>
      </c>
      <c r="Z153" s="29">
        <f t="shared" si="22"/>
        <v>29.200000000000003</v>
      </c>
      <c r="AA153" s="29">
        <v>36.2</v>
      </c>
      <c r="AB153" s="29">
        <f t="shared" si="23"/>
        <v>36.300000000000004</v>
      </c>
      <c r="AC153" s="26"/>
      <c r="AD153" s="24"/>
    </row>
    <row r="154" spans="14:30" s="27" customFormat="1" ht="15">
      <c r="N154" s="54"/>
      <c r="O154" s="54"/>
      <c r="P154" s="24"/>
      <c r="Q154" s="24"/>
      <c r="R154" s="25"/>
      <c r="S154" s="26">
        <v>198</v>
      </c>
      <c r="T154" s="30" t="s">
        <v>154</v>
      </c>
      <c r="U154" s="29">
        <v>14.6</v>
      </c>
      <c r="V154" s="29">
        <f t="shared" si="20"/>
        <v>14.7</v>
      </c>
      <c r="W154" s="29">
        <v>16.2</v>
      </c>
      <c r="X154" s="29">
        <f t="shared" si="21"/>
        <v>16.3</v>
      </c>
      <c r="Y154" s="29">
        <v>29.1</v>
      </c>
      <c r="Z154" s="29">
        <f t="shared" si="22"/>
        <v>29.200000000000003</v>
      </c>
      <c r="AA154" s="29">
        <v>36.2</v>
      </c>
      <c r="AB154" s="29">
        <f t="shared" si="23"/>
        <v>36.300000000000004</v>
      </c>
      <c r="AC154" s="26"/>
      <c r="AD154" s="24"/>
    </row>
    <row r="155" spans="14:30" s="27" customFormat="1" ht="15">
      <c r="N155" s="54"/>
      <c r="O155" s="54"/>
      <c r="P155" s="24"/>
      <c r="Q155" s="24"/>
      <c r="R155" s="25"/>
      <c r="S155" s="26">
        <v>199</v>
      </c>
      <c r="T155" s="30" t="s">
        <v>155</v>
      </c>
      <c r="U155" s="29">
        <v>14.6</v>
      </c>
      <c r="V155" s="29">
        <f t="shared" si="20"/>
        <v>14.7</v>
      </c>
      <c r="W155" s="29">
        <v>16.2</v>
      </c>
      <c r="X155" s="29">
        <f t="shared" si="21"/>
        <v>16.3</v>
      </c>
      <c r="Y155" s="29">
        <v>29.1</v>
      </c>
      <c r="Z155" s="29">
        <f t="shared" si="22"/>
        <v>29.200000000000003</v>
      </c>
      <c r="AA155" s="29">
        <v>36.2</v>
      </c>
      <c r="AB155" s="29">
        <f t="shared" si="23"/>
        <v>36.300000000000004</v>
      </c>
      <c r="AC155" s="26"/>
      <c r="AD155" s="24"/>
    </row>
    <row r="156" spans="19:28" ht="15">
      <c r="S156" s="26">
        <v>200</v>
      </c>
      <c r="T156" s="30" t="s">
        <v>156</v>
      </c>
      <c r="U156" s="29">
        <v>14.6</v>
      </c>
      <c r="V156" s="29">
        <f t="shared" si="20"/>
        <v>14.7</v>
      </c>
      <c r="W156" s="29">
        <v>16.2</v>
      </c>
      <c r="X156" s="29">
        <f t="shared" si="21"/>
        <v>16.3</v>
      </c>
      <c r="Y156" s="29">
        <v>29.2</v>
      </c>
      <c r="Z156" s="29">
        <f t="shared" si="22"/>
        <v>29.3</v>
      </c>
      <c r="AA156" s="29">
        <v>36.2</v>
      </c>
      <c r="AB156" s="29">
        <f t="shared" si="23"/>
        <v>36.300000000000004</v>
      </c>
    </row>
    <row r="157" spans="19:28" ht="15">
      <c r="S157" s="26">
        <v>201</v>
      </c>
      <c r="T157" s="30" t="s">
        <v>157</v>
      </c>
      <c r="U157" s="29">
        <v>14.6</v>
      </c>
      <c r="V157" s="29">
        <f t="shared" si="20"/>
        <v>14.7</v>
      </c>
      <c r="W157" s="29">
        <v>16.2</v>
      </c>
      <c r="X157" s="29">
        <f t="shared" si="21"/>
        <v>16.3</v>
      </c>
      <c r="Y157" s="29">
        <v>29.2</v>
      </c>
      <c r="Z157" s="29">
        <f t="shared" si="22"/>
        <v>29.3</v>
      </c>
      <c r="AA157" s="29">
        <v>36.3</v>
      </c>
      <c r="AB157" s="29">
        <f t="shared" si="23"/>
        <v>36.4</v>
      </c>
    </row>
    <row r="158" spans="19:28" ht="15">
      <c r="S158" s="26">
        <v>202</v>
      </c>
      <c r="T158" s="30" t="s">
        <v>158</v>
      </c>
      <c r="U158" s="29">
        <v>14.6</v>
      </c>
      <c r="V158" s="29">
        <f t="shared" si="20"/>
        <v>14.7</v>
      </c>
      <c r="W158" s="29">
        <v>16.2</v>
      </c>
      <c r="X158" s="29">
        <f t="shared" si="21"/>
        <v>16.3</v>
      </c>
      <c r="Y158" s="29">
        <v>29.2</v>
      </c>
      <c r="Z158" s="29">
        <f t="shared" si="22"/>
        <v>29.3</v>
      </c>
      <c r="AA158" s="29">
        <v>36.3</v>
      </c>
      <c r="AB158" s="29">
        <f t="shared" si="23"/>
        <v>36.4</v>
      </c>
    </row>
    <row r="159" spans="19:28" ht="15">
      <c r="S159" s="26">
        <v>203</v>
      </c>
      <c r="T159" s="30" t="s">
        <v>159</v>
      </c>
      <c r="U159" s="29">
        <v>14.6</v>
      </c>
      <c r="V159" s="29">
        <f t="shared" si="20"/>
        <v>14.7</v>
      </c>
      <c r="W159" s="29">
        <v>16.2</v>
      </c>
      <c r="X159" s="29">
        <f t="shared" si="21"/>
        <v>16.3</v>
      </c>
      <c r="Y159" s="29">
        <v>29.3</v>
      </c>
      <c r="Z159" s="29">
        <f t="shared" si="22"/>
        <v>29.400000000000002</v>
      </c>
      <c r="AA159" s="29">
        <v>36.3</v>
      </c>
      <c r="AB159" s="29">
        <f t="shared" si="23"/>
        <v>36.4</v>
      </c>
    </row>
    <row r="160" spans="19:28" ht="15">
      <c r="S160" s="26">
        <v>204</v>
      </c>
      <c r="T160" s="30" t="s">
        <v>160</v>
      </c>
      <c r="U160" s="29">
        <v>14.6</v>
      </c>
      <c r="V160" s="29">
        <f t="shared" si="20"/>
        <v>14.7</v>
      </c>
      <c r="W160" s="29">
        <v>16.3</v>
      </c>
      <c r="X160" s="29">
        <f t="shared" si="21"/>
        <v>16.400000000000002</v>
      </c>
      <c r="Y160" s="29">
        <v>29.3</v>
      </c>
      <c r="Z160" s="29">
        <f t="shared" si="22"/>
        <v>29.400000000000002</v>
      </c>
      <c r="AA160" s="29">
        <v>36.3</v>
      </c>
      <c r="AB160" s="29">
        <f t="shared" si="23"/>
        <v>36.4</v>
      </c>
    </row>
    <row r="161" spans="19:28" ht="15">
      <c r="S161" s="26">
        <v>205</v>
      </c>
      <c r="T161" s="30" t="s">
        <v>161</v>
      </c>
      <c r="U161" s="29">
        <v>14.6</v>
      </c>
      <c r="V161" s="29">
        <f t="shared" si="20"/>
        <v>14.7</v>
      </c>
      <c r="W161" s="29">
        <v>16.3</v>
      </c>
      <c r="X161" s="29">
        <f t="shared" si="21"/>
        <v>16.400000000000002</v>
      </c>
      <c r="Y161" s="29">
        <v>29.3</v>
      </c>
      <c r="Z161" s="29">
        <f t="shared" si="22"/>
        <v>29.400000000000002</v>
      </c>
      <c r="AA161" s="29">
        <v>36.3</v>
      </c>
      <c r="AB161" s="29">
        <f t="shared" si="23"/>
        <v>36.4</v>
      </c>
    </row>
    <row r="162" spans="19:28" ht="15">
      <c r="S162" s="26">
        <v>206</v>
      </c>
      <c r="T162" s="30" t="s">
        <v>162</v>
      </c>
      <c r="U162" s="29">
        <v>14.6</v>
      </c>
      <c r="V162" s="29">
        <f t="shared" si="20"/>
        <v>14.7</v>
      </c>
      <c r="W162" s="29">
        <v>16.3</v>
      </c>
      <c r="X162" s="29">
        <f t="shared" si="21"/>
        <v>16.400000000000002</v>
      </c>
      <c r="Y162" s="29">
        <v>29.3</v>
      </c>
      <c r="Z162" s="29">
        <f t="shared" si="22"/>
        <v>29.400000000000002</v>
      </c>
      <c r="AA162" s="29">
        <v>36.3</v>
      </c>
      <c r="AB162" s="29">
        <f t="shared" si="23"/>
        <v>36.4</v>
      </c>
    </row>
    <row r="163" spans="19:28" ht="15">
      <c r="S163" s="26">
        <v>207</v>
      </c>
      <c r="T163" s="30" t="s">
        <v>163</v>
      </c>
      <c r="U163" s="29">
        <v>14.6</v>
      </c>
      <c r="V163" s="29">
        <f t="shared" si="20"/>
        <v>14.7</v>
      </c>
      <c r="W163" s="29">
        <v>16.3</v>
      </c>
      <c r="X163" s="29">
        <f t="shared" si="21"/>
        <v>16.400000000000002</v>
      </c>
      <c r="Y163" s="29">
        <v>29.4</v>
      </c>
      <c r="Z163" s="29">
        <f t="shared" si="22"/>
        <v>29.5</v>
      </c>
      <c r="AA163" s="29">
        <v>36.3</v>
      </c>
      <c r="AB163" s="29">
        <f t="shared" si="23"/>
        <v>36.4</v>
      </c>
    </row>
    <row r="164" spans="19:28" ht="15">
      <c r="S164" s="26">
        <v>208</v>
      </c>
      <c r="T164" s="30" t="s">
        <v>164</v>
      </c>
      <c r="U164" s="29">
        <v>14.6</v>
      </c>
      <c r="V164" s="29">
        <f t="shared" si="20"/>
        <v>14.7</v>
      </c>
      <c r="W164" s="29">
        <v>16.3</v>
      </c>
      <c r="X164" s="29">
        <f t="shared" si="21"/>
        <v>16.400000000000002</v>
      </c>
      <c r="Y164" s="29">
        <v>29.4</v>
      </c>
      <c r="Z164" s="29">
        <f t="shared" si="22"/>
        <v>29.5</v>
      </c>
      <c r="AA164" s="29">
        <v>36.3</v>
      </c>
      <c r="AB164" s="29">
        <f t="shared" si="23"/>
        <v>36.4</v>
      </c>
    </row>
    <row r="165" spans="19:28" ht="15">
      <c r="S165" s="26">
        <v>209</v>
      </c>
      <c r="T165" s="30" t="s">
        <v>165</v>
      </c>
      <c r="U165" s="29">
        <v>14.6</v>
      </c>
      <c r="V165" s="29">
        <f t="shared" si="20"/>
        <v>14.7</v>
      </c>
      <c r="W165" s="29">
        <v>16.3</v>
      </c>
      <c r="X165" s="29">
        <f t="shared" si="21"/>
        <v>16.400000000000002</v>
      </c>
      <c r="Y165" s="29">
        <v>29.4</v>
      </c>
      <c r="Z165" s="29">
        <f t="shared" si="22"/>
        <v>29.5</v>
      </c>
      <c r="AA165" s="29">
        <v>36.3</v>
      </c>
      <c r="AB165" s="29">
        <f t="shared" si="23"/>
        <v>36.4</v>
      </c>
    </row>
    <row r="166" spans="19:28" ht="15">
      <c r="S166" s="26">
        <v>210</v>
      </c>
      <c r="T166" s="30" t="s">
        <v>166</v>
      </c>
      <c r="U166" s="29">
        <v>14.6</v>
      </c>
      <c r="V166" s="29">
        <f t="shared" si="20"/>
        <v>14.7</v>
      </c>
      <c r="W166" s="29">
        <v>16.3</v>
      </c>
      <c r="X166" s="29">
        <f t="shared" si="21"/>
        <v>16.400000000000002</v>
      </c>
      <c r="Y166" s="29">
        <v>29.4</v>
      </c>
      <c r="Z166" s="29">
        <f t="shared" si="22"/>
        <v>29.5</v>
      </c>
      <c r="AA166" s="29">
        <v>36.3</v>
      </c>
      <c r="AB166" s="29">
        <f t="shared" si="23"/>
        <v>36.4</v>
      </c>
    </row>
    <row r="167" spans="19:28" ht="15">
      <c r="S167" s="26">
        <v>211</v>
      </c>
      <c r="T167" s="30" t="s">
        <v>167</v>
      </c>
      <c r="U167" s="29">
        <v>14.6</v>
      </c>
      <c r="V167" s="29">
        <f t="shared" si="20"/>
        <v>14.7</v>
      </c>
      <c r="W167" s="29">
        <v>16.3</v>
      </c>
      <c r="X167" s="29">
        <f t="shared" si="21"/>
        <v>16.400000000000002</v>
      </c>
      <c r="Y167" s="29">
        <v>29.4</v>
      </c>
      <c r="Z167" s="29">
        <f t="shared" si="22"/>
        <v>29.5</v>
      </c>
      <c r="AA167" s="29">
        <v>36.3</v>
      </c>
      <c r="AB167" s="29">
        <f t="shared" si="23"/>
        <v>36.4</v>
      </c>
    </row>
    <row r="168" spans="19:28" ht="15">
      <c r="S168" s="26">
        <v>212</v>
      </c>
      <c r="T168" s="30" t="s">
        <v>168</v>
      </c>
      <c r="U168" s="29">
        <v>14.6</v>
      </c>
      <c r="V168" s="29">
        <f t="shared" si="20"/>
        <v>14.7</v>
      </c>
      <c r="W168" s="29">
        <v>16.3</v>
      </c>
      <c r="X168" s="29">
        <f t="shared" si="21"/>
        <v>16.400000000000002</v>
      </c>
      <c r="Y168" s="29">
        <v>29.5</v>
      </c>
      <c r="Z168" s="29">
        <f t="shared" si="22"/>
        <v>29.6</v>
      </c>
      <c r="AA168" s="29">
        <v>36.3</v>
      </c>
      <c r="AB168" s="29">
        <f t="shared" si="23"/>
        <v>36.4</v>
      </c>
    </row>
    <row r="169" spans="19:28" ht="15">
      <c r="S169" s="26">
        <v>213</v>
      </c>
      <c r="T169" s="30" t="s">
        <v>169</v>
      </c>
      <c r="U169" s="29">
        <v>14.6</v>
      </c>
      <c r="V169" s="29">
        <f t="shared" si="20"/>
        <v>14.7</v>
      </c>
      <c r="W169" s="29">
        <v>16.3</v>
      </c>
      <c r="X169" s="29">
        <f t="shared" si="21"/>
        <v>16.400000000000002</v>
      </c>
      <c r="Y169" s="29">
        <v>29.5</v>
      </c>
      <c r="Z169" s="29">
        <f t="shared" si="22"/>
        <v>29.6</v>
      </c>
      <c r="AA169" s="29">
        <v>36.3</v>
      </c>
      <c r="AB169" s="29">
        <f t="shared" si="23"/>
        <v>36.4</v>
      </c>
    </row>
    <row r="170" spans="19:28" ht="15">
      <c r="S170" s="26">
        <v>214</v>
      </c>
      <c r="T170" s="30" t="s">
        <v>170</v>
      </c>
      <c r="U170" s="29">
        <v>14.6</v>
      </c>
      <c r="V170" s="29">
        <f t="shared" si="20"/>
        <v>14.7</v>
      </c>
      <c r="W170" s="29">
        <v>16.3</v>
      </c>
      <c r="X170" s="29">
        <f t="shared" si="21"/>
        <v>16.400000000000002</v>
      </c>
      <c r="Y170" s="29">
        <v>29.5</v>
      </c>
      <c r="Z170" s="29">
        <f t="shared" si="22"/>
        <v>29.6</v>
      </c>
      <c r="AA170" s="29">
        <v>36.3</v>
      </c>
      <c r="AB170" s="29">
        <f t="shared" si="23"/>
        <v>36.4</v>
      </c>
    </row>
    <row r="171" spans="19:28" ht="15">
      <c r="S171" s="26">
        <v>215</v>
      </c>
      <c r="T171" s="30" t="s">
        <v>171</v>
      </c>
      <c r="U171" s="29">
        <v>14.6</v>
      </c>
      <c r="V171" s="29">
        <f t="shared" si="20"/>
        <v>14.7</v>
      </c>
      <c r="W171" s="29">
        <v>16.3</v>
      </c>
      <c r="X171" s="29">
        <f t="shared" si="21"/>
        <v>16.400000000000002</v>
      </c>
      <c r="Y171" s="29">
        <v>29.5</v>
      </c>
      <c r="Z171" s="29">
        <f t="shared" si="22"/>
        <v>29.6</v>
      </c>
      <c r="AA171" s="29">
        <v>36.3</v>
      </c>
      <c r="AB171" s="29">
        <f t="shared" si="23"/>
        <v>36.4</v>
      </c>
    </row>
    <row r="172" spans="19:28" ht="15">
      <c r="S172" s="26">
        <v>216</v>
      </c>
      <c r="T172" s="30" t="s">
        <v>172</v>
      </c>
      <c r="U172" s="29">
        <v>14.6</v>
      </c>
      <c r="V172" s="29">
        <f t="shared" si="20"/>
        <v>14.7</v>
      </c>
      <c r="W172" s="29">
        <v>16.3</v>
      </c>
      <c r="X172" s="29">
        <f t="shared" si="21"/>
        <v>16.400000000000002</v>
      </c>
      <c r="Y172" s="29">
        <v>29.5</v>
      </c>
      <c r="Z172" s="29">
        <f t="shared" si="22"/>
        <v>29.6</v>
      </c>
      <c r="AA172" s="29">
        <v>36.3</v>
      </c>
      <c r="AB172" s="29">
        <f t="shared" si="23"/>
        <v>36.4</v>
      </c>
    </row>
    <row r="173" spans="19:28" ht="15">
      <c r="S173" s="26">
        <v>217</v>
      </c>
      <c r="T173" s="30" t="s">
        <v>173</v>
      </c>
      <c r="U173" s="29">
        <v>14.6</v>
      </c>
      <c r="V173" s="29">
        <f t="shared" si="20"/>
        <v>14.7</v>
      </c>
      <c r="W173" s="29">
        <v>16.4</v>
      </c>
      <c r="X173" s="29">
        <f t="shared" si="21"/>
        <v>16.5</v>
      </c>
      <c r="Y173" s="29">
        <v>29.5</v>
      </c>
      <c r="Z173" s="29">
        <f t="shared" si="22"/>
        <v>29.6</v>
      </c>
      <c r="AA173" s="29">
        <v>36.3</v>
      </c>
      <c r="AB173" s="29">
        <f t="shared" si="23"/>
        <v>36.4</v>
      </c>
    </row>
    <row r="174" spans="19:28" ht="15">
      <c r="S174" s="26">
        <v>218</v>
      </c>
      <c r="T174" s="30" t="s">
        <v>174</v>
      </c>
      <c r="U174" s="29">
        <v>14.6</v>
      </c>
      <c r="V174" s="29">
        <f t="shared" si="20"/>
        <v>14.7</v>
      </c>
      <c r="W174" s="29">
        <v>16.4</v>
      </c>
      <c r="X174" s="29">
        <f t="shared" si="21"/>
        <v>16.5</v>
      </c>
      <c r="Y174" s="29">
        <v>29.6</v>
      </c>
      <c r="Z174" s="29">
        <f t="shared" si="22"/>
        <v>29.700000000000003</v>
      </c>
      <c r="AA174" s="29">
        <v>36.3</v>
      </c>
      <c r="AB174" s="29">
        <f t="shared" si="23"/>
        <v>36.4</v>
      </c>
    </row>
    <row r="175" spans="19:28" ht="15">
      <c r="S175" s="26">
        <v>219</v>
      </c>
      <c r="T175" s="30" t="s">
        <v>175</v>
      </c>
      <c r="U175" s="29">
        <v>14.6</v>
      </c>
      <c r="V175" s="29">
        <f t="shared" si="20"/>
        <v>14.7</v>
      </c>
      <c r="W175" s="29">
        <v>16.4</v>
      </c>
      <c r="X175" s="29">
        <f t="shared" si="21"/>
        <v>16.5</v>
      </c>
      <c r="Y175" s="29">
        <v>29.6</v>
      </c>
      <c r="Z175" s="29">
        <f t="shared" si="22"/>
        <v>29.700000000000003</v>
      </c>
      <c r="AA175" s="29">
        <v>36.3</v>
      </c>
      <c r="AB175" s="29">
        <f t="shared" si="23"/>
        <v>36.4</v>
      </c>
    </row>
    <row r="176" spans="19:28" ht="15">
      <c r="S176" s="26">
        <v>220</v>
      </c>
      <c r="T176" s="30" t="s">
        <v>176</v>
      </c>
      <c r="U176" s="29">
        <v>14.6</v>
      </c>
      <c r="V176" s="29">
        <f t="shared" si="20"/>
        <v>14.7</v>
      </c>
      <c r="W176" s="29">
        <v>16.4</v>
      </c>
      <c r="X176" s="29">
        <f t="shared" si="21"/>
        <v>16.5</v>
      </c>
      <c r="Y176" s="29">
        <v>29.6</v>
      </c>
      <c r="Z176" s="29">
        <f t="shared" si="22"/>
        <v>29.700000000000003</v>
      </c>
      <c r="AA176" s="29">
        <v>36.3</v>
      </c>
      <c r="AB176" s="29">
        <f t="shared" si="23"/>
        <v>36.4</v>
      </c>
    </row>
    <row r="177" spans="19:28" ht="15">
      <c r="S177" s="26">
        <v>221</v>
      </c>
      <c r="T177" s="30" t="s">
        <v>177</v>
      </c>
      <c r="U177" s="29">
        <v>14.6</v>
      </c>
      <c r="V177" s="29">
        <f t="shared" si="20"/>
        <v>14.7</v>
      </c>
      <c r="W177" s="29">
        <v>16.4</v>
      </c>
      <c r="X177" s="29">
        <f t="shared" si="21"/>
        <v>16.5</v>
      </c>
      <c r="Y177" s="29">
        <v>29.6</v>
      </c>
      <c r="Z177" s="29">
        <f t="shared" si="22"/>
        <v>29.700000000000003</v>
      </c>
      <c r="AA177" s="29">
        <v>36.2</v>
      </c>
      <c r="AB177" s="29">
        <f t="shared" si="23"/>
        <v>36.300000000000004</v>
      </c>
    </row>
    <row r="178" spans="19:28" ht="15">
      <c r="S178" s="26">
        <v>222</v>
      </c>
      <c r="T178" s="30" t="s">
        <v>178</v>
      </c>
      <c r="U178" s="29">
        <v>14.6</v>
      </c>
      <c r="V178" s="29">
        <f t="shared" si="20"/>
        <v>14.7</v>
      </c>
      <c r="W178" s="29">
        <v>16.4</v>
      </c>
      <c r="X178" s="29">
        <f t="shared" si="21"/>
        <v>16.5</v>
      </c>
      <c r="Y178" s="29">
        <v>29.6</v>
      </c>
      <c r="Z178" s="29">
        <f t="shared" si="22"/>
        <v>29.700000000000003</v>
      </c>
      <c r="AA178" s="29">
        <v>36.2</v>
      </c>
      <c r="AB178" s="29">
        <f t="shared" si="23"/>
        <v>36.300000000000004</v>
      </c>
    </row>
    <row r="179" spans="19:28" ht="15">
      <c r="S179" s="26">
        <v>223</v>
      </c>
      <c r="T179" s="30" t="s">
        <v>179</v>
      </c>
      <c r="U179" s="29">
        <v>14.6</v>
      </c>
      <c r="V179" s="29">
        <f t="shared" si="20"/>
        <v>14.7</v>
      </c>
      <c r="W179" s="29">
        <v>16.4</v>
      </c>
      <c r="X179" s="29">
        <f t="shared" si="21"/>
        <v>16.5</v>
      </c>
      <c r="Y179" s="29">
        <v>29.6</v>
      </c>
      <c r="Z179" s="29">
        <f t="shared" si="22"/>
        <v>29.700000000000003</v>
      </c>
      <c r="AA179" s="29">
        <v>36.2</v>
      </c>
      <c r="AB179" s="29">
        <f t="shared" si="23"/>
        <v>36.300000000000004</v>
      </c>
    </row>
    <row r="180" spans="19:28" ht="15">
      <c r="S180" s="26">
        <v>224</v>
      </c>
      <c r="T180" s="30" t="s">
        <v>180</v>
      </c>
      <c r="U180" s="29">
        <v>14.6</v>
      </c>
      <c r="V180" s="29">
        <f t="shared" si="20"/>
        <v>14.7</v>
      </c>
      <c r="W180" s="29">
        <v>16.4</v>
      </c>
      <c r="X180" s="29">
        <f t="shared" si="21"/>
        <v>16.5</v>
      </c>
      <c r="Y180" s="29">
        <v>29.6</v>
      </c>
      <c r="Z180" s="29">
        <f t="shared" si="22"/>
        <v>29.700000000000003</v>
      </c>
      <c r="AA180" s="29">
        <v>36.2</v>
      </c>
      <c r="AB180" s="29">
        <f t="shared" si="23"/>
        <v>36.300000000000004</v>
      </c>
    </row>
    <row r="181" spans="19:28" ht="15">
      <c r="S181" s="26">
        <v>225</v>
      </c>
      <c r="T181" s="30" t="s">
        <v>181</v>
      </c>
      <c r="U181" s="29">
        <v>14.6</v>
      </c>
      <c r="V181" s="29">
        <f t="shared" si="20"/>
        <v>14.7</v>
      </c>
      <c r="W181" s="29">
        <v>16.4</v>
      </c>
      <c r="X181" s="29">
        <f t="shared" si="21"/>
        <v>16.5</v>
      </c>
      <c r="Y181" s="29">
        <v>29.6</v>
      </c>
      <c r="Z181" s="29">
        <f t="shared" si="22"/>
        <v>29.700000000000003</v>
      </c>
      <c r="AA181" s="29">
        <v>36.2</v>
      </c>
      <c r="AB181" s="29">
        <f t="shared" si="23"/>
        <v>36.300000000000004</v>
      </c>
    </row>
    <row r="182" spans="19:28" ht="15">
      <c r="S182" s="26">
        <v>226</v>
      </c>
      <c r="T182" s="30" t="s">
        <v>182</v>
      </c>
      <c r="U182" s="29">
        <v>14.6</v>
      </c>
      <c r="V182" s="29">
        <f t="shared" si="20"/>
        <v>14.7</v>
      </c>
      <c r="W182" s="29">
        <v>16.4</v>
      </c>
      <c r="X182" s="29">
        <f t="shared" si="21"/>
        <v>16.5</v>
      </c>
      <c r="Y182" s="29">
        <v>29.6</v>
      </c>
      <c r="Z182" s="29">
        <f t="shared" si="22"/>
        <v>29.700000000000003</v>
      </c>
      <c r="AA182" s="29">
        <v>36.2</v>
      </c>
      <c r="AB182" s="29">
        <f t="shared" si="23"/>
        <v>36.300000000000004</v>
      </c>
    </row>
    <row r="183" spans="19:28" ht="15">
      <c r="S183" s="26">
        <v>227</v>
      </c>
      <c r="T183" s="30" t="s">
        <v>183</v>
      </c>
      <c r="U183" s="29">
        <v>14.6</v>
      </c>
      <c r="V183" s="29">
        <f t="shared" si="20"/>
        <v>14.7</v>
      </c>
      <c r="W183" s="29">
        <v>16.4</v>
      </c>
      <c r="X183" s="29">
        <f t="shared" si="21"/>
        <v>16.5</v>
      </c>
      <c r="Y183" s="29">
        <v>29.7</v>
      </c>
      <c r="Z183" s="29">
        <f t="shared" si="22"/>
        <v>29.8</v>
      </c>
      <c r="AA183" s="29">
        <v>36.2</v>
      </c>
      <c r="AB183" s="29">
        <f t="shared" si="23"/>
        <v>36.300000000000004</v>
      </c>
    </row>
    <row r="184" spans="19:28" ht="15">
      <c r="S184" s="26">
        <v>228</v>
      </c>
      <c r="T184" s="30" t="s">
        <v>184</v>
      </c>
      <c r="U184" s="29">
        <v>14.6</v>
      </c>
      <c r="V184" s="29">
        <f t="shared" si="20"/>
        <v>14.7</v>
      </c>
      <c r="W184" s="29">
        <v>16.4</v>
      </c>
      <c r="X184" s="29">
        <f t="shared" si="21"/>
        <v>16.5</v>
      </c>
      <c r="Y184" s="29">
        <v>29.7</v>
      </c>
      <c r="Z184" s="29">
        <f t="shared" si="22"/>
        <v>29.8</v>
      </c>
      <c r="AA184" s="29">
        <v>36.2</v>
      </c>
      <c r="AB184" s="29">
        <f t="shared" si="23"/>
        <v>36.300000000000004</v>
      </c>
    </row>
    <row r="185" spans="19:28" ht="15">
      <c r="S185" s="26">
        <v>229</v>
      </c>
      <c r="T185" s="30" t="s">
        <v>229</v>
      </c>
      <c r="U185" s="29">
        <v>14.6</v>
      </c>
      <c r="V185" s="29">
        <f>U185+0.1</f>
        <v>14.7</v>
      </c>
      <c r="W185" s="29">
        <v>16.4</v>
      </c>
      <c r="X185" s="29">
        <f>W185+0.1</f>
        <v>16.5</v>
      </c>
      <c r="Y185" s="29">
        <v>29.7</v>
      </c>
      <c r="Z185" s="29">
        <f>Y185+0.1</f>
        <v>29.8</v>
      </c>
      <c r="AA185" s="29">
        <v>36.2</v>
      </c>
      <c r="AB185" s="29">
        <f t="shared" si="23"/>
        <v>36.300000000000004</v>
      </c>
    </row>
    <row r="186" spans="19:28" ht="15">
      <c r="S186" s="26">
        <v>230</v>
      </c>
      <c r="T186" s="30" t="s">
        <v>230</v>
      </c>
      <c r="U186" s="29">
        <v>14.6</v>
      </c>
      <c r="V186" s="29">
        <f>U186+0.1</f>
        <v>14.7</v>
      </c>
      <c r="W186" s="29">
        <v>16.4</v>
      </c>
      <c r="X186" s="29">
        <f>W186+0.1</f>
        <v>16.5</v>
      </c>
      <c r="Y186" s="29">
        <v>29.7</v>
      </c>
      <c r="Z186" s="29">
        <f>Y186+0.1</f>
        <v>29.8</v>
      </c>
      <c r="AA186" s="29">
        <v>36.2</v>
      </c>
      <c r="AB186" s="29">
        <f t="shared" si="23"/>
        <v>36.300000000000004</v>
      </c>
    </row>
    <row r="187" spans="19:28" ht="15">
      <c r="S187" s="26">
        <v>231</v>
      </c>
      <c r="T187" s="30" t="s">
        <v>231</v>
      </c>
      <c r="U187" s="29">
        <v>14.6</v>
      </c>
      <c r="V187" s="29">
        <f>U187+0.1</f>
        <v>14.7</v>
      </c>
      <c r="W187" s="29">
        <v>16.4</v>
      </c>
      <c r="X187" s="29">
        <f>W187+0.1</f>
        <v>16.5</v>
      </c>
      <c r="Y187" s="29">
        <v>29.7</v>
      </c>
      <c r="Z187" s="29">
        <f>Y187+0.1</f>
        <v>29.8</v>
      </c>
      <c r="AA187" s="29">
        <v>36.2</v>
      </c>
      <c r="AB187" s="29">
        <f t="shared" si="23"/>
        <v>36.300000000000004</v>
      </c>
    </row>
    <row r="188" spans="19:28" ht="15">
      <c r="S188" s="26">
        <v>232</v>
      </c>
      <c r="T188" s="30" t="s">
        <v>232</v>
      </c>
      <c r="U188" s="29">
        <v>14.6</v>
      </c>
      <c r="V188" s="29">
        <f aca="true" t="shared" si="24" ref="V188:V251">U188+0.1</f>
        <v>14.7</v>
      </c>
      <c r="W188" s="29">
        <v>16.4</v>
      </c>
      <c r="X188" s="29">
        <f aca="true" t="shared" si="25" ref="X188:X251">W188+0.1</f>
        <v>16.5</v>
      </c>
      <c r="Y188" s="29">
        <v>29.7</v>
      </c>
      <c r="Z188" s="29">
        <f aca="true" t="shared" si="26" ref="Z188:Z251">Y188+0.1</f>
        <v>29.8</v>
      </c>
      <c r="AA188" s="29">
        <v>36.2</v>
      </c>
      <c r="AB188" s="29">
        <f t="shared" si="23"/>
        <v>36.300000000000004</v>
      </c>
    </row>
    <row r="189" spans="19:28" ht="15">
      <c r="S189" s="26">
        <v>233</v>
      </c>
      <c r="T189" s="30" t="s">
        <v>233</v>
      </c>
      <c r="U189" s="29">
        <v>14.6</v>
      </c>
      <c r="V189" s="29">
        <f t="shared" si="24"/>
        <v>14.7</v>
      </c>
      <c r="W189" s="29">
        <v>16.4</v>
      </c>
      <c r="X189" s="29">
        <f t="shared" si="25"/>
        <v>16.5</v>
      </c>
      <c r="Y189" s="29">
        <v>29.7</v>
      </c>
      <c r="Z189" s="29">
        <f t="shared" si="26"/>
        <v>29.8</v>
      </c>
      <c r="AA189" s="29">
        <v>36.2</v>
      </c>
      <c r="AB189" s="29">
        <f t="shared" si="23"/>
        <v>36.300000000000004</v>
      </c>
    </row>
    <row r="190" spans="19:28" ht="15">
      <c r="S190" s="26">
        <v>234</v>
      </c>
      <c r="T190" s="30" t="s">
        <v>234</v>
      </c>
      <c r="U190" s="29">
        <v>14.6</v>
      </c>
      <c r="V190" s="29">
        <f t="shared" si="24"/>
        <v>14.7</v>
      </c>
      <c r="W190" s="29">
        <v>16.4</v>
      </c>
      <c r="X190" s="29">
        <f t="shared" si="25"/>
        <v>16.5</v>
      </c>
      <c r="Y190" s="29">
        <v>29.7</v>
      </c>
      <c r="Z190" s="29">
        <f t="shared" si="26"/>
        <v>29.8</v>
      </c>
      <c r="AA190" s="29">
        <v>36.2</v>
      </c>
      <c r="AB190" s="29">
        <f t="shared" si="23"/>
        <v>36.300000000000004</v>
      </c>
    </row>
    <row r="191" spans="19:28" ht="15">
      <c r="S191" s="26">
        <v>235</v>
      </c>
      <c r="T191" s="30" t="s">
        <v>235</v>
      </c>
      <c r="U191" s="29">
        <v>14.6</v>
      </c>
      <c r="V191" s="29">
        <f t="shared" si="24"/>
        <v>14.7</v>
      </c>
      <c r="W191" s="29">
        <v>16.4</v>
      </c>
      <c r="X191" s="29">
        <f t="shared" si="25"/>
        <v>16.5</v>
      </c>
      <c r="Y191" s="29">
        <v>29.7</v>
      </c>
      <c r="Z191" s="29">
        <f t="shared" si="26"/>
        <v>29.8</v>
      </c>
      <c r="AA191" s="29">
        <v>36.2</v>
      </c>
      <c r="AB191" s="29">
        <f t="shared" si="23"/>
        <v>36.300000000000004</v>
      </c>
    </row>
    <row r="192" spans="19:28" ht="15">
      <c r="S192" s="26">
        <v>236</v>
      </c>
      <c r="T192" s="30" t="s">
        <v>236</v>
      </c>
      <c r="U192" s="29">
        <v>14.6</v>
      </c>
      <c r="V192" s="29">
        <f t="shared" si="24"/>
        <v>14.7</v>
      </c>
      <c r="W192" s="29">
        <v>16.4</v>
      </c>
      <c r="X192" s="29">
        <f t="shared" si="25"/>
        <v>16.5</v>
      </c>
      <c r="Y192" s="29">
        <v>29.7</v>
      </c>
      <c r="Z192" s="29">
        <f t="shared" si="26"/>
        <v>29.8</v>
      </c>
      <c r="AA192" s="29">
        <v>36.2</v>
      </c>
      <c r="AB192" s="29">
        <f t="shared" si="23"/>
        <v>36.300000000000004</v>
      </c>
    </row>
    <row r="193" spans="19:28" ht="15">
      <c r="S193" s="26">
        <v>237</v>
      </c>
      <c r="T193" s="30" t="s">
        <v>237</v>
      </c>
      <c r="U193" s="29">
        <v>14.6</v>
      </c>
      <c r="V193" s="29">
        <f t="shared" si="24"/>
        <v>14.7</v>
      </c>
      <c r="W193" s="29">
        <v>16.4</v>
      </c>
      <c r="X193" s="29">
        <f t="shared" si="25"/>
        <v>16.5</v>
      </c>
      <c r="Y193" s="29">
        <v>29.7</v>
      </c>
      <c r="Z193" s="29">
        <f t="shared" si="26"/>
        <v>29.8</v>
      </c>
      <c r="AA193" s="29">
        <v>36.2</v>
      </c>
      <c r="AB193" s="29">
        <f t="shared" si="23"/>
        <v>36.300000000000004</v>
      </c>
    </row>
    <row r="194" spans="19:28" ht="15">
      <c r="S194" s="26">
        <v>238</v>
      </c>
      <c r="T194" s="30" t="s">
        <v>238</v>
      </c>
      <c r="U194" s="29">
        <v>14.6</v>
      </c>
      <c r="V194" s="29">
        <f t="shared" si="24"/>
        <v>14.7</v>
      </c>
      <c r="W194" s="29">
        <v>16.4</v>
      </c>
      <c r="X194" s="29">
        <f t="shared" si="25"/>
        <v>16.5</v>
      </c>
      <c r="Y194" s="29">
        <v>29.7</v>
      </c>
      <c r="Z194" s="29">
        <f t="shared" si="26"/>
        <v>29.8</v>
      </c>
      <c r="AA194" s="29">
        <v>36.2</v>
      </c>
      <c r="AB194" s="29">
        <f t="shared" si="23"/>
        <v>36.300000000000004</v>
      </c>
    </row>
    <row r="195" spans="19:28" ht="15">
      <c r="S195" s="26">
        <v>239</v>
      </c>
      <c r="T195" s="30" t="s">
        <v>239</v>
      </c>
      <c r="U195" s="29">
        <v>14.6</v>
      </c>
      <c r="V195" s="29">
        <f t="shared" si="24"/>
        <v>14.7</v>
      </c>
      <c r="W195" s="29">
        <v>16.4</v>
      </c>
      <c r="X195" s="29">
        <f t="shared" si="25"/>
        <v>16.5</v>
      </c>
      <c r="Y195" s="29">
        <v>29.7</v>
      </c>
      <c r="Z195" s="29">
        <f t="shared" si="26"/>
        <v>29.8</v>
      </c>
      <c r="AA195" s="29">
        <v>36.2</v>
      </c>
      <c r="AB195" s="29">
        <f aca="true" t="shared" si="27" ref="AB195:AB258">AA195+0.1</f>
        <v>36.300000000000004</v>
      </c>
    </row>
    <row r="196" spans="19:28" ht="15">
      <c r="S196" s="26">
        <v>240</v>
      </c>
      <c r="T196" s="30" t="s">
        <v>240</v>
      </c>
      <c r="U196" s="29">
        <v>14.6</v>
      </c>
      <c r="V196" s="29">
        <f t="shared" si="24"/>
        <v>14.7</v>
      </c>
      <c r="W196" s="29">
        <v>16.4</v>
      </c>
      <c r="X196" s="29">
        <f t="shared" si="25"/>
        <v>16.5</v>
      </c>
      <c r="Y196" s="29">
        <v>29.7</v>
      </c>
      <c r="Z196" s="29">
        <f t="shared" si="26"/>
        <v>29.8</v>
      </c>
      <c r="AA196" s="29">
        <v>36.2</v>
      </c>
      <c r="AB196" s="29">
        <f t="shared" si="27"/>
        <v>36.300000000000004</v>
      </c>
    </row>
    <row r="197" spans="19:28" ht="15">
      <c r="S197" s="26">
        <v>241</v>
      </c>
      <c r="T197" s="30" t="s">
        <v>241</v>
      </c>
      <c r="U197" s="29">
        <v>14.6</v>
      </c>
      <c r="V197" s="29">
        <f t="shared" si="24"/>
        <v>14.7</v>
      </c>
      <c r="W197" s="29">
        <v>16.4</v>
      </c>
      <c r="X197" s="29">
        <f t="shared" si="25"/>
        <v>16.5</v>
      </c>
      <c r="Y197" s="29">
        <v>29.7</v>
      </c>
      <c r="Z197" s="29">
        <f t="shared" si="26"/>
        <v>29.8</v>
      </c>
      <c r="AA197" s="29">
        <v>36.2</v>
      </c>
      <c r="AB197" s="29">
        <f t="shared" si="27"/>
        <v>36.300000000000004</v>
      </c>
    </row>
    <row r="198" spans="19:28" ht="15">
      <c r="S198" s="26">
        <v>242</v>
      </c>
      <c r="T198" s="30" t="s">
        <v>242</v>
      </c>
      <c r="U198" s="29">
        <v>14.6</v>
      </c>
      <c r="V198" s="29">
        <f t="shared" si="24"/>
        <v>14.7</v>
      </c>
      <c r="W198" s="29">
        <v>16.4</v>
      </c>
      <c r="X198" s="29">
        <f t="shared" si="25"/>
        <v>16.5</v>
      </c>
      <c r="Y198" s="29">
        <v>29.7</v>
      </c>
      <c r="Z198" s="29">
        <f t="shared" si="26"/>
        <v>29.8</v>
      </c>
      <c r="AA198" s="29">
        <v>36.2</v>
      </c>
      <c r="AB198" s="29">
        <f t="shared" si="27"/>
        <v>36.300000000000004</v>
      </c>
    </row>
    <row r="199" spans="19:28" ht="15">
      <c r="S199" s="26">
        <v>243</v>
      </c>
      <c r="T199" s="30" t="s">
        <v>243</v>
      </c>
      <c r="U199" s="29">
        <v>14.6</v>
      </c>
      <c r="V199" s="29">
        <f t="shared" si="24"/>
        <v>14.7</v>
      </c>
      <c r="W199" s="29">
        <v>16.4</v>
      </c>
      <c r="X199" s="29">
        <f t="shared" si="25"/>
        <v>16.5</v>
      </c>
      <c r="Y199" s="29">
        <v>29.7</v>
      </c>
      <c r="Z199" s="29">
        <f t="shared" si="26"/>
        <v>29.8</v>
      </c>
      <c r="AA199" s="29">
        <v>36.2</v>
      </c>
      <c r="AB199" s="29">
        <f t="shared" si="27"/>
        <v>36.300000000000004</v>
      </c>
    </row>
    <row r="200" spans="19:28" ht="15">
      <c r="S200" s="26">
        <v>244</v>
      </c>
      <c r="T200" s="30" t="s">
        <v>244</v>
      </c>
      <c r="U200" s="29">
        <v>14.6</v>
      </c>
      <c r="V200" s="29">
        <f t="shared" si="24"/>
        <v>14.7</v>
      </c>
      <c r="W200" s="29">
        <v>16.4</v>
      </c>
      <c r="X200" s="29">
        <f t="shared" si="25"/>
        <v>16.5</v>
      </c>
      <c r="Y200" s="29">
        <v>29.7</v>
      </c>
      <c r="Z200" s="29">
        <f t="shared" si="26"/>
        <v>29.8</v>
      </c>
      <c r="AA200" s="29">
        <v>36.2</v>
      </c>
      <c r="AB200" s="29">
        <f t="shared" si="27"/>
        <v>36.300000000000004</v>
      </c>
    </row>
    <row r="201" spans="19:28" ht="15">
      <c r="S201" s="26">
        <v>245</v>
      </c>
      <c r="T201" s="30" t="s">
        <v>245</v>
      </c>
      <c r="U201" s="29">
        <v>14.6</v>
      </c>
      <c r="V201" s="29">
        <f t="shared" si="24"/>
        <v>14.7</v>
      </c>
      <c r="W201" s="29">
        <v>16.4</v>
      </c>
      <c r="X201" s="29">
        <f t="shared" si="25"/>
        <v>16.5</v>
      </c>
      <c r="Y201" s="29">
        <v>29.7</v>
      </c>
      <c r="Z201" s="29">
        <f t="shared" si="26"/>
        <v>29.8</v>
      </c>
      <c r="AA201" s="29">
        <v>36.2</v>
      </c>
      <c r="AB201" s="29">
        <f t="shared" si="27"/>
        <v>36.300000000000004</v>
      </c>
    </row>
    <row r="202" spans="19:28" ht="15">
      <c r="S202" s="26">
        <v>246</v>
      </c>
      <c r="T202" s="30" t="s">
        <v>246</v>
      </c>
      <c r="U202" s="29">
        <v>14.6</v>
      </c>
      <c r="V202" s="29">
        <f t="shared" si="24"/>
        <v>14.7</v>
      </c>
      <c r="W202" s="29">
        <v>16.4</v>
      </c>
      <c r="X202" s="29">
        <f t="shared" si="25"/>
        <v>16.5</v>
      </c>
      <c r="Y202" s="29">
        <v>29.7</v>
      </c>
      <c r="Z202" s="29">
        <f t="shared" si="26"/>
        <v>29.8</v>
      </c>
      <c r="AA202" s="29">
        <v>36.2</v>
      </c>
      <c r="AB202" s="29">
        <f t="shared" si="27"/>
        <v>36.300000000000004</v>
      </c>
    </row>
    <row r="203" spans="19:28" ht="15">
      <c r="S203" s="26">
        <v>247</v>
      </c>
      <c r="T203" s="30" t="s">
        <v>247</v>
      </c>
      <c r="U203" s="29">
        <v>14.6</v>
      </c>
      <c r="V203" s="29">
        <f t="shared" si="24"/>
        <v>14.7</v>
      </c>
      <c r="W203" s="29">
        <v>16.4</v>
      </c>
      <c r="X203" s="29">
        <f t="shared" si="25"/>
        <v>16.5</v>
      </c>
      <c r="Y203" s="29">
        <v>29.7</v>
      </c>
      <c r="Z203" s="29">
        <f t="shared" si="26"/>
        <v>29.8</v>
      </c>
      <c r="AA203" s="29">
        <v>36.2</v>
      </c>
      <c r="AB203" s="29">
        <f t="shared" si="27"/>
        <v>36.300000000000004</v>
      </c>
    </row>
    <row r="204" spans="19:28" ht="15">
      <c r="S204" s="26">
        <v>248</v>
      </c>
      <c r="T204" s="30" t="s">
        <v>248</v>
      </c>
      <c r="U204" s="29">
        <v>14.6</v>
      </c>
      <c r="V204" s="29">
        <f t="shared" si="24"/>
        <v>14.7</v>
      </c>
      <c r="W204" s="29">
        <v>16.4</v>
      </c>
      <c r="X204" s="29">
        <f t="shared" si="25"/>
        <v>16.5</v>
      </c>
      <c r="Y204" s="29">
        <v>29.7</v>
      </c>
      <c r="Z204" s="29">
        <f t="shared" si="26"/>
        <v>29.8</v>
      </c>
      <c r="AA204" s="29">
        <v>36.2</v>
      </c>
      <c r="AB204" s="29">
        <f t="shared" si="27"/>
        <v>36.300000000000004</v>
      </c>
    </row>
    <row r="205" spans="19:28" ht="15">
      <c r="S205" s="26">
        <v>249</v>
      </c>
      <c r="T205" s="30" t="s">
        <v>249</v>
      </c>
      <c r="U205" s="29">
        <v>14.6</v>
      </c>
      <c r="V205" s="29">
        <f t="shared" si="24"/>
        <v>14.7</v>
      </c>
      <c r="W205" s="29">
        <v>16.4</v>
      </c>
      <c r="X205" s="29">
        <f t="shared" si="25"/>
        <v>16.5</v>
      </c>
      <c r="Y205" s="29">
        <v>29.7</v>
      </c>
      <c r="Z205" s="29">
        <f t="shared" si="26"/>
        <v>29.8</v>
      </c>
      <c r="AA205" s="29">
        <v>36.2</v>
      </c>
      <c r="AB205" s="29">
        <f t="shared" si="27"/>
        <v>36.300000000000004</v>
      </c>
    </row>
    <row r="206" spans="19:28" ht="15">
      <c r="S206" s="26">
        <v>250</v>
      </c>
      <c r="T206" s="30" t="s">
        <v>250</v>
      </c>
      <c r="U206" s="29">
        <v>14.6</v>
      </c>
      <c r="V206" s="29">
        <f t="shared" si="24"/>
        <v>14.7</v>
      </c>
      <c r="W206" s="29">
        <v>16.4</v>
      </c>
      <c r="X206" s="29">
        <f t="shared" si="25"/>
        <v>16.5</v>
      </c>
      <c r="Y206" s="29">
        <v>29.7</v>
      </c>
      <c r="Z206" s="29">
        <f t="shared" si="26"/>
        <v>29.8</v>
      </c>
      <c r="AA206" s="29">
        <v>36.2</v>
      </c>
      <c r="AB206" s="29">
        <f t="shared" si="27"/>
        <v>36.300000000000004</v>
      </c>
    </row>
    <row r="207" spans="19:28" ht="15">
      <c r="S207" s="26">
        <v>251</v>
      </c>
      <c r="T207" s="30" t="s">
        <v>251</v>
      </c>
      <c r="U207" s="29">
        <v>14.6</v>
      </c>
      <c r="V207" s="29">
        <f t="shared" si="24"/>
        <v>14.7</v>
      </c>
      <c r="W207" s="29">
        <v>16.4</v>
      </c>
      <c r="X207" s="29">
        <f t="shared" si="25"/>
        <v>16.5</v>
      </c>
      <c r="Y207" s="29">
        <v>29.7</v>
      </c>
      <c r="Z207" s="29">
        <f t="shared" si="26"/>
        <v>29.8</v>
      </c>
      <c r="AA207" s="29">
        <v>36.2</v>
      </c>
      <c r="AB207" s="29">
        <f t="shared" si="27"/>
        <v>36.300000000000004</v>
      </c>
    </row>
    <row r="208" spans="19:28" ht="15">
      <c r="S208" s="26">
        <v>252</v>
      </c>
      <c r="T208" s="30" t="s">
        <v>252</v>
      </c>
      <c r="U208" s="29">
        <v>14.6</v>
      </c>
      <c r="V208" s="29">
        <f t="shared" si="24"/>
        <v>14.7</v>
      </c>
      <c r="W208" s="29">
        <v>16.4</v>
      </c>
      <c r="X208" s="29">
        <f t="shared" si="25"/>
        <v>16.5</v>
      </c>
      <c r="Y208" s="29">
        <v>29.7</v>
      </c>
      <c r="Z208" s="29">
        <f t="shared" si="26"/>
        <v>29.8</v>
      </c>
      <c r="AA208" s="29">
        <v>36.2</v>
      </c>
      <c r="AB208" s="29">
        <f t="shared" si="27"/>
        <v>36.300000000000004</v>
      </c>
    </row>
    <row r="209" spans="19:28" ht="15">
      <c r="S209" s="26">
        <v>253</v>
      </c>
      <c r="T209" s="30" t="s">
        <v>253</v>
      </c>
      <c r="U209" s="29">
        <v>14.6</v>
      </c>
      <c r="V209" s="29">
        <f t="shared" si="24"/>
        <v>14.7</v>
      </c>
      <c r="W209" s="29">
        <v>16.4</v>
      </c>
      <c r="X209" s="29">
        <f t="shared" si="25"/>
        <v>16.5</v>
      </c>
      <c r="Y209" s="29">
        <v>29.7</v>
      </c>
      <c r="Z209" s="29">
        <f t="shared" si="26"/>
        <v>29.8</v>
      </c>
      <c r="AA209" s="29">
        <v>36.2</v>
      </c>
      <c r="AB209" s="29">
        <f t="shared" si="27"/>
        <v>36.300000000000004</v>
      </c>
    </row>
    <row r="210" spans="19:28" ht="15">
      <c r="S210" s="26">
        <v>254</v>
      </c>
      <c r="T210" s="30" t="s">
        <v>254</v>
      </c>
      <c r="U210" s="29">
        <v>14.6</v>
      </c>
      <c r="V210" s="29">
        <f t="shared" si="24"/>
        <v>14.7</v>
      </c>
      <c r="W210" s="29">
        <v>16.4</v>
      </c>
      <c r="X210" s="29">
        <f t="shared" si="25"/>
        <v>16.5</v>
      </c>
      <c r="Y210" s="29">
        <v>29.7</v>
      </c>
      <c r="Z210" s="29">
        <f t="shared" si="26"/>
        <v>29.8</v>
      </c>
      <c r="AA210" s="29">
        <v>36.2</v>
      </c>
      <c r="AB210" s="29">
        <f t="shared" si="27"/>
        <v>36.300000000000004</v>
      </c>
    </row>
    <row r="211" spans="19:28" ht="15">
      <c r="S211" s="26">
        <v>255</v>
      </c>
      <c r="T211" s="30" t="s">
        <v>255</v>
      </c>
      <c r="U211" s="29">
        <v>14.6</v>
      </c>
      <c r="V211" s="29">
        <f t="shared" si="24"/>
        <v>14.7</v>
      </c>
      <c r="W211" s="29">
        <v>16.4</v>
      </c>
      <c r="X211" s="29">
        <f t="shared" si="25"/>
        <v>16.5</v>
      </c>
      <c r="Y211" s="29">
        <v>29.7</v>
      </c>
      <c r="Z211" s="29">
        <f t="shared" si="26"/>
        <v>29.8</v>
      </c>
      <c r="AA211" s="29">
        <v>36.2</v>
      </c>
      <c r="AB211" s="29">
        <f t="shared" si="27"/>
        <v>36.300000000000004</v>
      </c>
    </row>
    <row r="212" spans="19:28" ht="15">
      <c r="S212" s="26">
        <v>256</v>
      </c>
      <c r="T212" s="30" t="s">
        <v>256</v>
      </c>
      <c r="U212" s="29">
        <v>14.6</v>
      </c>
      <c r="V212" s="29">
        <f t="shared" si="24"/>
        <v>14.7</v>
      </c>
      <c r="W212" s="29">
        <v>16.4</v>
      </c>
      <c r="X212" s="29">
        <f t="shared" si="25"/>
        <v>16.5</v>
      </c>
      <c r="Y212" s="29">
        <v>29.7</v>
      </c>
      <c r="Z212" s="29">
        <f t="shared" si="26"/>
        <v>29.8</v>
      </c>
      <c r="AA212" s="29">
        <v>36.2</v>
      </c>
      <c r="AB212" s="29">
        <f t="shared" si="27"/>
        <v>36.300000000000004</v>
      </c>
    </row>
    <row r="213" spans="19:28" ht="15">
      <c r="S213" s="26">
        <v>257</v>
      </c>
      <c r="T213" s="30" t="s">
        <v>257</v>
      </c>
      <c r="U213" s="29">
        <v>14.6</v>
      </c>
      <c r="V213" s="29">
        <f t="shared" si="24"/>
        <v>14.7</v>
      </c>
      <c r="W213" s="29">
        <v>16.4</v>
      </c>
      <c r="X213" s="29">
        <f t="shared" si="25"/>
        <v>16.5</v>
      </c>
      <c r="Y213" s="29">
        <v>29.7</v>
      </c>
      <c r="Z213" s="29">
        <f t="shared" si="26"/>
        <v>29.8</v>
      </c>
      <c r="AA213" s="29">
        <v>36.2</v>
      </c>
      <c r="AB213" s="29">
        <f t="shared" si="27"/>
        <v>36.300000000000004</v>
      </c>
    </row>
    <row r="214" spans="19:28" ht="15">
      <c r="S214" s="26">
        <v>258</v>
      </c>
      <c r="T214" s="30" t="s">
        <v>258</v>
      </c>
      <c r="U214" s="29">
        <v>14.6</v>
      </c>
      <c r="V214" s="29">
        <f t="shared" si="24"/>
        <v>14.7</v>
      </c>
      <c r="W214" s="29">
        <v>16.4</v>
      </c>
      <c r="X214" s="29">
        <f t="shared" si="25"/>
        <v>16.5</v>
      </c>
      <c r="Y214" s="29">
        <v>29.7</v>
      </c>
      <c r="Z214" s="29">
        <f t="shared" si="26"/>
        <v>29.8</v>
      </c>
      <c r="AA214" s="29">
        <v>36.2</v>
      </c>
      <c r="AB214" s="29">
        <f t="shared" si="27"/>
        <v>36.300000000000004</v>
      </c>
    </row>
    <row r="215" spans="19:28" ht="15">
      <c r="S215" s="26">
        <v>259</v>
      </c>
      <c r="T215" s="30" t="s">
        <v>259</v>
      </c>
      <c r="U215" s="29">
        <v>14.6</v>
      </c>
      <c r="V215" s="29">
        <f t="shared" si="24"/>
        <v>14.7</v>
      </c>
      <c r="W215" s="29">
        <v>16.4</v>
      </c>
      <c r="X215" s="29">
        <f t="shared" si="25"/>
        <v>16.5</v>
      </c>
      <c r="Y215" s="29">
        <v>29.7</v>
      </c>
      <c r="Z215" s="29">
        <f t="shared" si="26"/>
        <v>29.8</v>
      </c>
      <c r="AA215" s="29">
        <v>36.2</v>
      </c>
      <c r="AB215" s="29">
        <f t="shared" si="27"/>
        <v>36.300000000000004</v>
      </c>
    </row>
    <row r="216" spans="19:28" ht="15">
      <c r="S216" s="26">
        <v>260</v>
      </c>
      <c r="T216" s="30" t="s">
        <v>260</v>
      </c>
      <c r="U216" s="29">
        <v>14.6</v>
      </c>
      <c r="V216" s="29">
        <f t="shared" si="24"/>
        <v>14.7</v>
      </c>
      <c r="W216" s="29">
        <v>16.4</v>
      </c>
      <c r="X216" s="29">
        <f t="shared" si="25"/>
        <v>16.5</v>
      </c>
      <c r="Y216" s="29">
        <v>29.7</v>
      </c>
      <c r="Z216" s="29">
        <f t="shared" si="26"/>
        <v>29.8</v>
      </c>
      <c r="AA216" s="29">
        <v>36.2</v>
      </c>
      <c r="AB216" s="29">
        <f t="shared" si="27"/>
        <v>36.300000000000004</v>
      </c>
    </row>
    <row r="217" spans="19:28" ht="15">
      <c r="S217" s="26">
        <v>261</v>
      </c>
      <c r="T217" s="30" t="s">
        <v>261</v>
      </c>
      <c r="U217" s="29">
        <v>14.6</v>
      </c>
      <c r="V217" s="29">
        <f t="shared" si="24"/>
        <v>14.7</v>
      </c>
      <c r="W217" s="29">
        <v>16.4</v>
      </c>
      <c r="X217" s="29">
        <f t="shared" si="25"/>
        <v>16.5</v>
      </c>
      <c r="Y217" s="29">
        <v>29.7</v>
      </c>
      <c r="Z217" s="29">
        <f t="shared" si="26"/>
        <v>29.8</v>
      </c>
      <c r="AA217" s="29">
        <v>36.2</v>
      </c>
      <c r="AB217" s="29">
        <f t="shared" si="27"/>
        <v>36.300000000000004</v>
      </c>
    </row>
    <row r="218" spans="19:28" ht="15">
      <c r="S218" s="26">
        <v>262</v>
      </c>
      <c r="T218" s="30" t="s">
        <v>262</v>
      </c>
      <c r="U218" s="29">
        <v>14.6</v>
      </c>
      <c r="V218" s="29">
        <f t="shared" si="24"/>
        <v>14.7</v>
      </c>
      <c r="W218" s="29">
        <v>16.4</v>
      </c>
      <c r="X218" s="29">
        <f t="shared" si="25"/>
        <v>16.5</v>
      </c>
      <c r="Y218" s="29">
        <v>29.7</v>
      </c>
      <c r="Z218" s="29">
        <f t="shared" si="26"/>
        <v>29.8</v>
      </c>
      <c r="AA218" s="29">
        <v>36.2</v>
      </c>
      <c r="AB218" s="29">
        <f t="shared" si="27"/>
        <v>36.300000000000004</v>
      </c>
    </row>
    <row r="219" spans="19:28" ht="15">
      <c r="S219" s="26">
        <v>263</v>
      </c>
      <c r="T219" s="30" t="s">
        <v>263</v>
      </c>
      <c r="U219" s="29">
        <v>14.6</v>
      </c>
      <c r="V219" s="29">
        <f t="shared" si="24"/>
        <v>14.7</v>
      </c>
      <c r="W219" s="29">
        <v>16.4</v>
      </c>
      <c r="X219" s="29">
        <f t="shared" si="25"/>
        <v>16.5</v>
      </c>
      <c r="Y219" s="29">
        <v>29.7</v>
      </c>
      <c r="Z219" s="29">
        <f t="shared" si="26"/>
        <v>29.8</v>
      </c>
      <c r="AA219" s="29">
        <v>36.2</v>
      </c>
      <c r="AB219" s="29">
        <f t="shared" si="27"/>
        <v>36.300000000000004</v>
      </c>
    </row>
    <row r="220" spans="19:28" ht="15">
      <c r="S220" s="26">
        <v>264</v>
      </c>
      <c r="T220" s="30" t="s">
        <v>264</v>
      </c>
      <c r="U220" s="29">
        <v>14.6</v>
      </c>
      <c r="V220" s="29">
        <f t="shared" si="24"/>
        <v>14.7</v>
      </c>
      <c r="W220" s="29">
        <v>16.4</v>
      </c>
      <c r="X220" s="29">
        <f t="shared" si="25"/>
        <v>16.5</v>
      </c>
      <c r="Y220" s="29">
        <v>29.7</v>
      </c>
      <c r="Z220" s="29">
        <f t="shared" si="26"/>
        <v>29.8</v>
      </c>
      <c r="AA220" s="29">
        <v>36.2</v>
      </c>
      <c r="AB220" s="29">
        <f t="shared" si="27"/>
        <v>36.300000000000004</v>
      </c>
    </row>
    <row r="221" spans="19:28" ht="15">
      <c r="S221" s="26">
        <v>265</v>
      </c>
      <c r="T221" s="30" t="s">
        <v>265</v>
      </c>
      <c r="U221" s="29">
        <v>14.6</v>
      </c>
      <c r="V221" s="29">
        <f t="shared" si="24"/>
        <v>14.7</v>
      </c>
      <c r="W221" s="29">
        <v>16.4</v>
      </c>
      <c r="X221" s="29">
        <f t="shared" si="25"/>
        <v>16.5</v>
      </c>
      <c r="Y221" s="29">
        <v>29.7</v>
      </c>
      <c r="Z221" s="29">
        <f t="shared" si="26"/>
        <v>29.8</v>
      </c>
      <c r="AA221" s="29">
        <v>36.2</v>
      </c>
      <c r="AB221" s="29">
        <f t="shared" si="27"/>
        <v>36.300000000000004</v>
      </c>
    </row>
    <row r="222" spans="19:28" ht="15">
      <c r="S222" s="26">
        <v>266</v>
      </c>
      <c r="T222" s="30" t="s">
        <v>266</v>
      </c>
      <c r="U222" s="29">
        <v>14.6</v>
      </c>
      <c r="V222" s="29">
        <f t="shared" si="24"/>
        <v>14.7</v>
      </c>
      <c r="W222" s="29">
        <v>16.4</v>
      </c>
      <c r="X222" s="29">
        <f t="shared" si="25"/>
        <v>16.5</v>
      </c>
      <c r="Y222" s="29">
        <v>29.7</v>
      </c>
      <c r="Z222" s="29">
        <f t="shared" si="26"/>
        <v>29.8</v>
      </c>
      <c r="AA222" s="29">
        <v>36.2</v>
      </c>
      <c r="AB222" s="29">
        <f t="shared" si="27"/>
        <v>36.300000000000004</v>
      </c>
    </row>
    <row r="223" spans="19:28" ht="15">
      <c r="S223" s="26">
        <v>267</v>
      </c>
      <c r="T223" s="30" t="s">
        <v>267</v>
      </c>
      <c r="U223" s="29">
        <v>14.6</v>
      </c>
      <c r="V223" s="29">
        <f t="shared" si="24"/>
        <v>14.7</v>
      </c>
      <c r="W223" s="29">
        <v>16.4</v>
      </c>
      <c r="X223" s="29">
        <f t="shared" si="25"/>
        <v>16.5</v>
      </c>
      <c r="Y223" s="29">
        <v>29.7</v>
      </c>
      <c r="Z223" s="29">
        <f t="shared" si="26"/>
        <v>29.8</v>
      </c>
      <c r="AA223" s="29">
        <v>36.2</v>
      </c>
      <c r="AB223" s="29">
        <f t="shared" si="27"/>
        <v>36.300000000000004</v>
      </c>
    </row>
    <row r="224" spans="19:28" ht="15">
      <c r="S224" s="26">
        <v>268</v>
      </c>
      <c r="T224" s="30" t="s">
        <v>268</v>
      </c>
      <c r="U224" s="29">
        <v>14.6</v>
      </c>
      <c r="V224" s="29">
        <f t="shared" si="24"/>
        <v>14.7</v>
      </c>
      <c r="W224" s="29">
        <v>16.4</v>
      </c>
      <c r="X224" s="29">
        <f t="shared" si="25"/>
        <v>16.5</v>
      </c>
      <c r="Y224" s="29">
        <v>29.7</v>
      </c>
      <c r="Z224" s="29">
        <f t="shared" si="26"/>
        <v>29.8</v>
      </c>
      <c r="AA224" s="29">
        <v>36.2</v>
      </c>
      <c r="AB224" s="29">
        <f t="shared" si="27"/>
        <v>36.300000000000004</v>
      </c>
    </row>
    <row r="225" spans="19:28" ht="15">
      <c r="S225" s="26">
        <v>269</v>
      </c>
      <c r="T225" s="30" t="s">
        <v>269</v>
      </c>
      <c r="U225" s="29">
        <v>14.6</v>
      </c>
      <c r="V225" s="29">
        <f t="shared" si="24"/>
        <v>14.7</v>
      </c>
      <c r="W225" s="29">
        <v>16.4</v>
      </c>
      <c r="X225" s="29">
        <f t="shared" si="25"/>
        <v>16.5</v>
      </c>
      <c r="Y225" s="29">
        <v>29.7</v>
      </c>
      <c r="Z225" s="29">
        <f t="shared" si="26"/>
        <v>29.8</v>
      </c>
      <c r="AA225" s="29">
        <v>36.2</v>
      </c>
      <c r="AB225" s="29">
        <f t="shared" si="27"/>
        <v>36.300000000000004</v>
      </c>
    </row>
    <row r="226" spans="19:28" ht="15">
      <c r="S226" s="26">
        <v>270</v>
      </c>
      <c r="T226" s="30" t="s">
        <v>270</v>
      </c>
      <c r="U226" s="29">
        <v>14.6</v>
      </c>
      <c r="V226" s="29">
        <f t="shared" si="24"/>
        <v>14.7</v>
      </c>
      <c r="W226" s="29">
        <v>16.4</v>
      </c>
      <c r="X226" s="29">
        <f t="shared" si="25"/>
        <v>16.5</v>
      </c>
      <c r="Y226" s="29">
        <v>29.7</v>
      </c>
      <c r="Z226" s="29">
        <f t="shared" si="26"/>
        <v>29.8</v>
      </c>
      <c r="AA226" s="29">
        <v>36.2</v>
      </c>
      <c r="AB226" s="29">
        <f t="shared" si="27"/>
        <v>36.300000000000004</v>
      </c>
    </row>
    <row r="227" spans="19:28" ht="15">
      <c r="S227" s="26">
        <v>271</v>
      </c>
      <c r="T227" s="30" t="s">
        <v>271</v>
      </c>
      <c r="U227" s="29">
        <v>14.6</v>
      </c>
      <c r="V227" s="29">
        <f t="shared" si="24"/>
        <v>14.7</v>
      </c>
      <c r="W227" s="29">
        <v>16.4</v>
      </c>
      <c r="X227" s="29">
        <f t="shared" si="25"/>
        <v>16.5</v>
      </c>
      <c r="Y227" s="29">
        <v>29.7</v>
      </c>
      <c r="Z227" s="29">
        <f t="shared" si="26"/>
        <v>29.8</v>
      </c>
      <c r="AA227" s="29">
        <v>36.2</v>
      </c>
      <c r="AB227" s="29">
        <f t="shared" si="27"/>
        <v>36.300000000000004</v>
      </c>
    </row>
    <row r="228" spans="19:28" ht="15">
      <c r="S228" s="26">
        <v>272</v>
      </c>
      <c r="T228" s="30" t="s">
        <v>272</v>
      </c>
      <c r="U228" s="29">
        <v>14.6</v>
      </c>
      <c r="V228" s="29">
        <f t="shared" si="24"/>
        <v>14.7</v>
      </c>
      <c r="W228" s="29">
        <v>16.4</v>
      </c>
      <c r="X228" s="29">
        <f t="shared" si="25"/>
        <v>16.5</v>
      </c>
      <c r="Y228" s="29">
        <v>29.7</v>
      </c>
      <c r="Z228" s="29">
        <f t="shared" si="26"/>
        <v>29.8</v>
      </c>
      <c r="AA228" s="29">
        <v>36.2</v>
      </c>
      <c r="AB228" s="29">
        <f t="shared" si="27"/>
        <v>36.300000000000004</v>
      </c>
    </row>
    <row r="229" spans="19:28" ht="15">
      <c r="S229" s="26">
        <v>273</v>
      </c>
      <c r="T229" s="30" t="s">
        <v>273</v>
      </c>
      <c r="U229" s="29">
        <v>14.6</v>
      </c>
      <c r="V229" s="29">
        <f t="shared" si="24"/>
        <v>14.7</v>
      </c>
      <c r="W229" s="29">
        <v>16.4</v>
      </c>
      <c r="X229" s="29">
        <f t="shared" si="25"/>
        <v>16.5</v>
      </c>
      <c r="Y229" s="29">
        <v>29.7</v>
      </c>
      <c r="Z229" s="29">
        <f t="shared" si="26"/>
        <v>29.8</v>
      </c>
      <c r="AA229" s="29">
        <v>36.2</v>
      </c>
      <c r="AB229" s="29">
        <f t="shared" si="27"/>
        <v>36.300000000000004</v>
      </c>
    </row>
    <row r="230" spans="19:28" ht="15">
      <c r="S230" s="26">
        <v>274</v>
      </c>
      <c r="T230" s="30" t="s">
        <v>274</v>
      </c>
      <c r="U230" s="29">
        <v>14.6</v>
      </c>
      <c r="V230" s="29">
        <f t="shared" si="24"/>
        <v>14.7</v>
      </c>
      <c r="W230" s="29">
        <v>16.4</v>
      </c>
      <c r="X230" s="29">
        <f t="shared" si="25"/>
        <v>16.5</v>
      </c>
      <c r="Y230" s="29">
        <v>29.7</v>
      </c>
      <c r="Z230" s="29">
        <f t="shared" si="26"/>
        <v>29.8</v>
      </c>
      <c r="AA230" s="29">
        <v>36.2</v>
      </c>
      <c r="AB230" s="29">
        <f t="shared" si="27"/>
        <v>36.300000000000004</v>
      </c>
    </row>
    <row r="231" spans="19:28" ht="15">
      <c r="S231" s="26">
        <v>275</v>
      </c>
      <c r="T231" s="30" t="s">
        <v>275</v>
      </c>
      <c r="U231" s="29">
        <v>14.6</v>
      </c>
      <c r="V231" s="29">
        <f t="shared" si="24"/>
        <v>14.7</v>
      </c>
      <c r="W231" s="29">
        <v>16.4</v>
      </c>
      <c r="X231" s="29">
        <f t="shared" si="25"/>
        <v>16.5</v>
      </c>
      <c r="Y231" s="29">
        <v>29.7</v>
      </c>
      <c r="Z231" s="29">
        <f t="shared" si="26"/>
        <v>29.8</v>
      </c>
      <c r="AA231" s="29">
        <v>36.2</v>
      </c>
      <c r="AB231" s="29">
        <f t="shared" si="27"/>
        <v>36.300000000000004</v>
      </c>
    </row>
    <row r="232" spans="19:28" ht="15">
      <c r="S232" s="26">
        <v>276</v>
      </c>
      <c r="T232" s="30" t="s">
        <v>276</v>
      </c>
      <c r="U232" s="29">
        <v>14.6</v>
      </c>
      <c r="V232" s="29">
        <f t="shared" si="24"/>
        <v>14.7</v>
      </c>
      <c r="W232" s="29">
        <v>16.4</v>
      </c>
      <c r="X232" s="29">
        <f t="shared" si="25"/>
        <v>16.5</v>
      </c>
      <c r="Y232" s="29">
        <v>29.7</v>
      </c>
      <c r="Z232" s="29">
        <f t="shared" si="26"/>
        <v>29.8</v>
      </c>
      <c r="AA232" s="29">
        <v>36.2</v>
      </c>
      <c r="AB232" s="29">
        <f t="shared" si="27"/>
        <v>36.300000000000004</v>
      </c>
    </row>
    <row r="233" spans="19:28" ht="15">
      <c r="S233" s="26">
        <v>277</v>
      </c>
      <c r="T233" s="30" t="s">
        <v>277</v>
      </c>
      <c r="U233" s="29">
        <v>14.6</v>
      </c>
      <c r="V233" s="29">
        <f t="shared" si="24"/>
        <v>14.7</v>
      </c>
      <c r="W233" s="29">
        <v>16.4</v>
      </c>
      <c r="X233" s="29">
        <f t="shared" si="25"/>
        <v>16.5</v>
      </c>
      <c r="Y233" s="29">
        <v>29.7</v>
      </c>
      <c r="Z233" s="29">
        <f t="shared" si="26"/>
        <v>29.8</v>
      </c>
      <c r="AA233" s="29">
        <v>36.2</v>
      </c>
      <c r="AB233" s="29">
        <f t="shared" si="27"/>
        <v>36.300000000000004</v>
      </c>
    </row>
    <row r="234" spans="19:28" ht="15">
      <c r="S234" s="26">
        <v>278</v>
      </c>
      <c r="T234" s="30" t="s">
        <v>278</v>
      </c>
      <c r="U234" s="29">
        <v>14.6</v>
      </c>
      <c r="V234" s="29">
        <f t="shared" si="24"/>
        <v>14.7</v>
      </c>
      <c r="W234" s="29">
        <v>16.4</v>
      </c>
      <c r="X234" s="29">
        <f t="shared" si="25"/>
        <v>16.5</v>
      </c>
      <c r="Y234" s="29">
        <v>29.7</v>
      </c>
      <c r="Z234" s="29">
        <f t="shared" si="26"/>
        <v>29.8</v>
      </c>
      <c r="AA234" s="29">
        <v>36.2</v>
      </c>
      <c r="AB234" s="29">
        <f t="shared" si="27"/>
        <v>36.300000000000004</v>
      </c>
    </row>
    <row r="235" spans="19:28" ht="15">
      <c r="S235" s="26">
        <v>279</v>
      </c>
      <c r="T235" s="30" t="s">
        <v>279</v>
      </c>
      <c r="U235" s="29">
        <v>14.6</v>
      </c>
      <c r="V235" s="29">
        <f t="shared" si="24"/>
        <v>14.7</v>
      </c>
      <c r="W235" s="29">
        <v>16.4</v>
      </c>
      <c r="X235" s="29">
        <f t="shared" si="25"/>
        <v>16.5</v>
      </c>
      <c r="Y235" s="29">
        <v>29.7</v>
      </c>
      <c r="Z235" s="29">
        <f t="shared" si="26"/>
        <v>29.8</v>
      </c>
      <c r="AA235" s="29">
        <v>36.2</v>
      </c>
      <c r="AB235" s="29">
        <f t="shared" si="27"/>
        <v>36.300000000000004</v>
      </c>
    </row>
    <row r="236" spans="19:28" ht="15">
      <c r="S236" s="26">
        <v>280</v>
      </c>
      <c r="T236" s="30" t="s">
        <v>280</v>
      </c>
      <c r="U236" s="29">
        <v>14.6</v>
      </c>
      <c r="V236" s="29">
        <f t="shared" si="24"/>
        <v>14.7</v>
      </c>
      <c r="W236" s="29">
        <v>16.4</v>
      </c>
      <c r="X236" s="29">
        <f t="shared" si="25"/>
        <v>16.5</v>
      </c>
      <c r="Y236" s="29">
        <v>29.7</v>
      </c>
      <c r="Z236" s="29">
        <f t="shared" si="26"/>
        <v>29.8</v>
      </c>
      <c r="AA236" s="29">
        <v>36.2</v>
      </c>
      <c r="AB236" s="29">
        <f t="shared" si="27"/>
        <v>36.300000000000004</v>
      </c>
    </row>
    <row r="237" spans="19:28" ht="15">
      <c r="S237" s="26">
        <v>281</v>
      </c>
      <c r="T237" s="30" t="s">
        <v>281</v>
      </c>
      <c r="U237" s="29">
        <v>14.6</v>
      </c>
      <c r="V237" s="29">
        <f t="shared" si="24"/>
        <v>14.7</v>
      </c>
      <c r="W237" s="29">
        <v>16.4</v>
      </c>
      <c r="X237" s="29">
        <f t="shared" si="25"/>
        <v>16.5</v>
      </c>
      <c r="Y237" s="29">
        <v>29.7</v>
      </c>
      <c r="Z237" s="29">
        <f t="shared" si="26"/>
        <v>29.8</v>
      </c>
      <c r="AA237" s="29">
        <v>36.2</v>
      </c>
      <c r="AB237" s="29">
        <f t="shared" si="27"/>
        <v>36.300000000000004</v>
      </c>
    </row>
    <row r="238" spans="19:28" ht="15">
      <c r="S238" s="26">
        <v>282</v>
      </c>
      <c r="T238" s="30" t="s">
        <v>282</v>
      </c>
      <c r="U238" s="29">
        <v>14.6</v>
      </c>
      <c r="V238" s="29">
        <f t="shared" si="24"/>
        <v>14.7</v>
      </c>
      <c r="W238" s="29">
        <v>16.4</v>
      </c>
      <c r="X238" s="29">
        <f t="shared" si="25"/>
        <v>16.5</v>
      </c>
      <c r="Y238" s="29">
        <v>29.7</v>
      </c>
      <c r="Z238" s="29">
        <f t="shared" si="26"/>
        <v>29.8</v>
      </c>
      <c r="AA238" s="29">
        <v>36.2</v>
      </c>
      <c r="AB238" s="29">
        <f t="shared" si="27"/>
        <v>36.300000000000004</v>
      </c>
    </row>
    <row r="239" spans="19:28" ht="15">
      <c r="S239" s="26">
        <v>283</v>
      </c>
      <c r="T239" s="30" t="s">
        <v>283</v>
      </c>
      <c r="U239" s="29">
        <v>14.6</v>
      </c>
      <c r="V239" s="29">
        <f t="shared" si="24"/>
        <v>14.7</v>
      </c>
      <c r="W239" s="29">
        <v>16.4</v>
      </c>
      <c r="X239" s="29">
        <f t="shared" si="25"/>
        <v>16.5</v>
      </c>
      <c r="Y239" s="29">
        <v>29.7</v>
      </c>
      <c r="Z239" s="29">
        <f t="shared" si="26"/>
        <v>29.8</v>
      </c>
      <c r="AA239" s="29">
        <v>36.2</v>
      </c>
      <c r="AB239" s="29">
        <f t="shared" si="27"/>
        <v>36.300000000000004</v>
      </c>
    </row>
    <row r="240" spans="19:28" ht="15">
      <c r="S240" s="26">
        <v>284</v>
      </c>
      <c r="T240" s="30" t="s">
        <v>284</v>
      </c>
      <c r="U240" s="29">
        <v>14.6</v>
      </c>
      <c r="V240" s="29">
        <f t="shared" si="24"/>
        <v>14.7</v>
      </c>
      <c r="W240" s="29">
        <v>16.4</v>
      </c>
      <c r="X240" s="29">
        <f t="shared" si="25"/>
        <v>16.5</v>
      </c>
      <c r="Y240" s="29">
        <v>29.7</v>
      </c>
      <c r="Z240" s="29">
        <f t="shared" si="26"/>
        <v>29.8</v>
      </c>
      <c r="AA240" s="29">
        <v>36.2</v>
      </c>
      <c r="AB240" s="29">
        <f t="shared" si="27"/>
        <v>36.300000000000004</v>
      </c>
    </row>
    <row r="241" spans="19:28" ht="15">
      <c r="S241" s="26">
        <v>285</v>
      </c>
      <c r="T241" s="30" t="s">
        <v>285</v>
      </c>
      <c r="U241" s="29">
        <v>14.6</v>
      </c>
      <c r="V241" s="29">
        <f t="shared" si="24"/>
        <v>14.7</v>
      </c>
      <c r="W241" s="29">
        <v>16.4</v>
      </c>
      <c r="X241" s="29">
        <f t="shared" si="25"/>
        <v>16.5</v>
      </c>
      <c r="Y241" s="29">
        <v>29.7</v>
      </c>
      <c r="Z241" s="29">
        <f t="shared" si="26"/>
        <v>29.8</v>
      </c>
      <c r="AA241" s="29">
        <v>36.2</v>
      </c>
      <c r="AB241" s="29">
        <f t="shared" si="27"/>
        <v>36.300000000000004</v>
      </c>
    </row>
    <row r="242" spans="19:28" ht="15">
      <c r="S242" s="26">
        <v>286</v>
      </c>
      <c r="T242" s="30" t="s">
        <v>286</v>
      </c>
      <c r="U242" s="29">
        <v>14.6</v>
      </c>
      <c r="V242" s="29">
        <f t="shared" si="24"/>
        <v>14.7</v>
      </c>
      <c r="W242" s="29">
        <v>16.4</v>
      </c>
      <c r="X242" s="29">
        <f t="shared" si="25"/>
        <v>16.5</v>
      </c>
      <c r="Y242" s="29">
        <v>29.7</v>
      </c>
      <c r="Z242" s="29">
        <f t="shared" si="26"/>
        <v>29.8</v>
      </c>
      <c r="AA242" s="29">
        <v>36.2</v>
      </c>
      <c r="AB242" s="29">
        <f t="shared" si="27"/>
        <v>36.300000000000004</v>
      </c>
    </row>
    <row r="243" spans="19:28" ht="15">
      <c r="S243" s="26">
        <v>287</v>
      </c>
      <c r="T243" s="30" t="s">
        <v>287</v>
      </c>
      <c r="U243" s="29">
        <v>14.6</v>
      </c>
      <c r="V243" s="29">
        <f t="shared" si="24"/>
        <v>14.7</v>
      </c>
      <c r="W243" s="29">
        <v>16.4</v>
      </c>
      <c r="X243" s="29">
        <f t="shared" si="25"/>
        <v>16.5</v>
      </c>
      <c r="Y243" s="29">
        <v>29.7</v>
      </c>
      <c r="Z243" s="29">
        <f t="shared" si="26"/>
        <v>29.8</v>
      </c>
      <c r="AA243" s="29">
        <v>36.2</v>
      </c>
      <c r="AB243" s="29">
        <f t="shared" si="27"/>
        <v>36.300000000000004</v>
      </c>
    </row>
    <row r="244" spans="19:28" ht="15">
      <c r="S244" s="26">
        <v>288</v>
      </c>
      <c r="T244" s="30" t="s">
        <v>288</v>
      </c>
      <c r="U244" s="29">
        <v>14.6</v>
      </c>
      <c r="V244" s="29">
        <f t="shared" si="24"/>
        <v>14.7</v>
      </c>
      <c r="W244" s="29">
        <v>16.4</v>
      </c>
      <c r="X244" s="29">
        <f t="shared" si="25"/>
        <v>16.5</v>
      </c>
      <c r="Y244" s="29">
        <v>29.7</v>
      </c>
      <c r="Z244" s="29">
        <f t="shared" si="26"/>
        <v>29.8</v>
      </c>
      <c r="AA244" s="29">
        <v>36.2</v>
      </c>
      <c r="AB244" s="29">
        <f t="shared" si="27"/>
        <v>36.300000000000004</v>
      </c>
    </row>
    <row r="245" spans="19:28" ht="15">
      <c r="S245" s="26">
        <v>289</v>
      </c>
      <c r="T245" s="30" t="s">
        <v>289</v>
      </c>
      <c r="U245" s="29">
        <v>14.6</v>
      </c>
      <c r="V245" s="29">
        <f t="shared" si="24"/>
        <v>14.7</v>
      </c>
      <c r="W245" s="29">
        <v>16.4</v>
      </c>
      <c r="X245" s="29">
        <f t="shared" si="25"/>
        <v>16.5</v>
      </c>
      <c r="Y245" s="29">
        <v>29.7</v>
      </c>
      <c r="Z245" s="29">
        <f t="shared" si="26"/>
        <v>29.8</v>
      </c>
      <c r="AA245" s="29">
        <v>36.2</v>
      </c>
      <c r="AB245" s="29">
        <f t="shared" si="27"/>
        <v>36.300000000000004</v>
      </c>
    </row>
    <row r="246" spans="19:28" ht="15">
      <c r="S246" s="26">
        <v>290</v>
      </c>
      <c r="T246" s="30" t="s">
        <v>290</v>
      </c>
      <c r="U246" s="29">
        <v>14.6</v>
      </c>
      <c r="V246" s="29">
        <f t="shared" si="24"/>
        <v>14.7</v>
      </c>
      <c r="W246" s="29">
        <v>16.4</v>
      </c>
      <c r="X246" s="29">
        <f t="shared" si="25"/>
        <v>16.5</v>
      </c>
      <c r="Y246" s="29">
        <v>29.7</v>
      </c>
      <c r="Z246" s="29">
        <f t="shared" si="26"/>
        <v>29.8</v>
      </c>
      <c r="AA246" s="29">
        <v>36.2</v>
      </c>
      <c r="AB246" s="29">
        <f t="shared" si="27"/>
        <v>36.300000000000004</v>
      </c>
    </row>
    <row r="247" spans="19:28" ht="15">
      <c r="S247" s="26">
        <v>291</v>
      </c>
      <c r="T247" s="30" t="s">
        <v>291</v>
      </c>
      <c r="U247" s="29">
        <v>14.6</v>
      </c>
      <c r="V247" s="29">
        <f t="shared" si="24"/>
        <v>14.7</v>
      </c>
      <c r="W247" s="29">
        <v>16.4</v>
      </c>
      <c r="X247" s="29">
        <f t="shared" si="25"/>
        <v>16.5</v>
      </c>
      <c r="Y247" s="29">
        <v>29.7</v>
      </c>
      <c r="Z247" s="29">
        <f t="shared" si="26"/>
        <v>29.8</v>
      </c>
      <c r="AA247" s="29">
        <v>36.2</v>
      </c>
      <c r="AB247" s="29">
        <f t="shared" si="27"/>
        <v>36.300000000000004</v>
      </c>
    </row>
    <row r="248" spans="19:28" ht="15">
      <c r="S248" s="26">
        <v>292</v>
      </c>
      <c r="T248" s="30" t="s">
        <v>292</v>
      </c>
      <c r="U248" s="29">
        <v>14.6</v>
      </c>
      <c r="V248" s="29">
        <f t="shared" si="24"/>
        <v>14.7</v>
      </c>
      <c r="W248" s="29">
        <v>16.4</v>
      </c>
      <c r="X248" s="29">
        <f t="shared" si="25"/>
        <v>16.5</v>
      </c>
      <c r="Y248" s="29">
        <v>29.7</v>
      </c>
      <c r="Z248" s="29">
        <f t="shared" si="26"/>
        <v>29.8</v>
      </c>
      <c r="AA248" s="29">
        <v>36.2</v>
      </c>
      <c r="AB248" s="29">
        <f t="shared" si="27"/>
        <v>36.300000000000004</v>
      </c>
    </row>
    <row r="249" spans="19:28" ht="15">
      <c r="S249" s="26">
        <v>293</v>
      </c>
      <c r="T249" s="30" t="s">
        <v>293</v>
      </c>
      <c r="U249" s="29">
        <v>14.6</v>
      </c>
      <c r="V249" s="29">
        <f t="shared" si="24"/>
        <v>14.7</v>
      </c>
      <c r="W249" s="29">
        <v>16.4</v>
      </c>
      <c r="X249" s="29">
        <f t="shared" si="25"/>
        <v>16.5</v>
      </c>
      <c r="Y249" s="29">
        <v>29.7</v>
      </c>
      <c r="Z249" s="29">
        <f t="shared" si="26"/>
        <v>29.8</v>
      </c>
      <c r="AA249" s="29">
        <v>36.2</v>
      </c>
      <c r="AB249" s="29">
        <f t="shared" si="27"/>
        <v>36.300000000000004</v>
      </c>
    </row>
    <row r="250" spans="19:28" ht="15">
      <c r="S250" s="26">
        <v>294</v>
      </c>
      <c r="T250" s="30" t="s">
        <v>294</v>
      </c>
      <c r="U250" s="29">
        <v>14.6</v>
      </c>
      <c r="V250" s="29">
        <f t="shared" si="24"/>
        <v>14.7</v>
      </c>
      <c r="W250" s="29">
        <v>16.4</v>
      </c>
      <c r="X250" s="29">
        <f t="shared" si="25"/>
        <v>16.5</v>
      </c>
      <c r="Y250" s="29">
        <v>29.7</v>
      </c>
      <c r="Z250" s="29">
        <f t="shared" si="26"/>
        <v>29.8</v>
      </c>
      <c r="AA250" s="29">
        <v>36.2</v>
      </c>
      <c r="AB250" s="29">
        <f t="shared" si="27"/>
        <v>36.300000000000004</v>
      </c>
    </row>
    <row r="251" spans="19:28" ht="15">
      <c r="S251" s="26">
        <v>295</v>
      </c>
      <c r="T251" s="30" t="s">
        <v>295</v>
      </c>
      <c r="U251" s="29">
        <v>14.6</v>
      </c>
      <c r="V251" s="29">
        <f t="shared" si="24"/>
        <v>14.7</v>
      </c>
      <c r="W251" s="29">
        <v>16.4</v>
      </c>
      <c r="X251" s="29">
        <f t="shared" si="25"/>
        <v>16.5</v>
      </c>
      <c r="Y251" s="29">
        <v>29.7</v>
      </c>
      <c r="Z251" s="29">
        <f t="shared" si="26"/>
        <v>29.8</v>
      </c>
      <c r="AA251" s="29">
        <v>36.2</v>
      </c>
      <c r="AB251" s="29">
        <f t="shared" si="27"/>
        <v>36.300000000000004</v>
      </c>
    </row>
    <row r="252" spans="19:28" ht="15">
      <c r="S252" s="26">
        <v>296</v>
      </c>
      <c r="T252" s="30" t="s">
        <v>296</v>
      </c>
      <c r="U252" s="29">
        <v>14.6</v>
      </c>
      <c r="V252" s="29">
        <f aca="true" t="shared" si="28" ref="V252:V315">U252+0.1</f>
        <v>14.7</v>
      </c>
      <c r="W252" s="29">
        <v>16.4</v>
      </c>
      <c r="X252" s="29">
        <f aca="true" t="shared" si="29" ref="X252:X315">W252+0.1</f>
        <v>16.5</v>
      </c>
      <c r="Y252" s="29">
        <v>29.7</v>
      </c>
      <c r="Z252" s="29">
        <f aca="true" t="shared" si="30" ref="Z252:Z315">Y252+0.1</f>
        <v>29.8</v>
      </c>
      <c r="AA252" s="29">
        <v>36.2</v>
      </c>
      <c r="AB252" s="29">
        <f t="shared" si="27"/>
        <v>36.300000000000004</v>
      </c>
    </row>
    <row r="253" spans="19:28" ht="15">
      <c r="S253" s="26">
        <v>297</v>
      </c>
      <c r="T253" s="30" t="s">
        <v>297</v>
      </c>
      <c r="U253" s="29">
        <v>14.6</v>
      </c>
      <c r="V253" s="29">
        <f t="shared" si="28"/>
        <v>14.7</v>
      </c>
      <c r="W253" s="29">
        <v>16.4</v>
      </c>
      <c r="X253" s="29">
        <f t="shared" si="29"/>
        <v>16.5</v>
      </c>
      <c r="Y253" s="29">
        <v>29.7</v>
      </c>
      <c r="Z253" s="29">
        <f t="shared" si="30"/>
        <v>29.8</v>
      </c>
      <c r="AA253" s="29">
        <v>36.2</v>
      </c>
      <c r="AB253" s="29">
        <f t="shared" si="27"/>
        <v>36.300000000000004</v>
      </c>
    </row>
    <row r="254" spans="19:28" ht="15">
      <c r="S254" s="26">
        <v>298</v>
      </c>
      <c r="T254" s="30" t="s">
        <v>298</v>
      </c>
      <c r="U254" s="29">
        <v>14.6</v>
      </c>
      <c r="V254" s="29">
        <f t="shared" si="28"/>
        <v>14.7</v>
      </c>
      <c r="W254" s="29">
        <v>16.4</v>
      </c>
      <c r="X254" s="29">
        <f t="shared" si="29"/>
        <v>16.5</v>
      </c>
      <c r="Y254" s="29">
        <v>29.7</v>
      </c>
      <c r="Z254" s="29">
        <f t="shared" si="30"/>
        <v>29.8</v>
      </c>
      <c r="AA254" s="29">
        <v>36.2</v>
      </c>
      <c r="AB254" s="29">
        <f t="shared" si="27"/>
        <v>36.300000000000004</v>
      </c>
    </row>
    <row r="255" spans="19:28" ht="15">
      <c r="S255" s="26">
        <v>299</v>
      </c>
      <c r="T255" s="30" t="s">
        <v>299</v>
      </c>
      <c r="U255" s="29">
        <v>14.6</v>
      </c>
      <c r="V255" s="29">
        <f t="shared" si="28"/>
        <v>14.7</v>
      </c>
      <c r="W255" s="29">
        <v>16.4</v>
      </c>
      <c r="X255" s="29">
        <f t="shared" si="29"/>
        <v>16.5</v>
      </c>
      <c r="Y255" s="29">
        <v>29.7</v>
      </c>
      <c r="Z255" s="29">
        <f t="shared" si="30"/>
        <v>29.8</v>
      </c>
      <c r="AA255" s="29">
        <v>36.2</v>
      </c>
      <c r="AB255" s="29">
        <f t="shared" si="27"/>
        <v>36.300000000000004</v>
      </c>
    </row>
    <row r="256" spans="19:28" ht="15">
      <c r="S256" s="26">
        <v>300</v>
      </c>
      <c r="T256" s="30" t="s">
        <v>300</v>
      </c>
      <c r="U256" s="29">
        <v>14.6</v>
      </c>
      <c r="V256" s="29">
        <f t="shared" si="28"/>
        <v>14.7</v>
      </c>
      <c r="W256" s="29">
        <v>16.4</v>
      </c>
      <c r="X256" s="29">
        <f t="shared" si="29"/>
        <v>16.5</v>
      </c>
      <c r="Y256" s="29">
        <v>29.7</v>
      </c>
      <c r="Z256" s="29">
        <f t="shared" si="30"/>
        <v>29.8</v>
      </c>
      <c r="AA256" s="29">
        <v>36.2</v>
      </c>
      <c r="AB256" s="29">
        <f t="shared" si="27"/>
        <v>36.300000000000004</v>
      </c>
    </row>
    <row r="257" spans="19:28" ht="15">
      <c r="S257" s="26">
        <v>301</v>
      </c>
      <c r="T257" s="30" t="s">
        <v>301</v>
      </c>
      <c r="U257" s="29">
        <v>14.6</v>
      </c>
      <c r="V257" s="29">
        <f t="shared" si="28"/>
        <v>14.7</v>
      </c>
      <c r="W257" s="29">
        <v>16.4</v>
      </c>
      <c r="X257" s="29">
        <f t="shared" si="29"/>
        <v>16.5</v>
      </c>
      <c r="Y257" s="29">
        <v>29.7</v>
      </c>
      <c r="Z257" s="29">
        <f t="shared" si="30"/>
        <v>29.8</v>
      </c>
      <c r="AA257" s="29">
        <v>36.2</v>
      </c>
      <c r="AB257" s="29">
        <f t="shared" si="27"/>
        <v>36.300000000000004</v>
      </c>
    </row>
    <row r="258" spans="19:28" ht="15">
      <c r="S258" s="26">
        <v>302</v>
      </c>
      <c r="T258" s="30" t="s">
        <v>302</v>
      </c>
      <c r="U258" s="29">
        <v>14.6</v>
      </c>
      <c r="V258" s="29">
        <f t="shared" si="28"/>
        <v>14.7</v>
      </c>
      <c r="W258" s="29">
        <v>16.4</v>
      </c>
      <c r="X258" s="29">
        <f t="shared" si="29"/>
        <v>16.5</v>
      </c>
      <c r="Y258" s="29">
        <v>29.7</v>
      </c>
      <c r="Z258" s="29">
        <f t="shared" si="30"/>
        <v>29.8</v>
      </c>
      <c r="AA258" s="29">
        <v>36.2</v>
      </c>
      <c r="AB258" s="29">
        <f t="shared" si="27"/>
        <v>36.300000000000004</v>
      </c>
    </row>
    <row r="259" spans="19:28" ht="15">
      <c r="S259" s="26">
        <v>303</v>
      </c>
      <c r="T259" s="30" t="s">
        <v>303</v>
      </c>
      <c r="U259" s="29">
        <v>14.6</v>
      </c>
      <c r="V259" s="29">
        <f t="shared" si="28"/>
        <v>14.7</v>
      </c>
      <c r="W259" s="29">
        <v>16.4</v>
      </c>
      <c r="X259" s="29">
        <f t="shared" si="29"/>
        <v>16.5</v>
      </c>
      <c r="Y259" s="29">
        <v>29.7</v>
      </c>
      <c r="Z259" s="29">
        <f t="shared" si="30"/>
        <v>29.8</v>
      </c>
      <c r="AA259" s="29">
        <v>36.2</v>
      </c>
      <c r="AB259" s="29">
        <f aca="true" t="shared" si="31" ref="AB259:AB322">AA259+0.1</f>
        <v>36.300000000000004</v>
      </c>
    </row>
    <row r="260" spans="19:28" ht="15">
      <c r="S260" s="26">
        <v>304</v>
      </c>
      <c r="T260" s="30" t="s">
        <v>304</v>
      </c>
      <c r="U260" s="29">
        <v>14.6</v>
      </c>
      <c r="V260" s="29">
        <f t="shared" si="28"/>
        <v>14.7</v>
      </c>
      <c r="W260" s="29">
        <v>16.4</v>
      </c>
      <c r="X260" s="29">
        <f t="shared" si="29"/>
        <v>16.5</v>
      </c>
      <c r="Y260" s="29">
        <v>29.7</v>
      </c>
      <c r="Z260" s="29">
        <f t="shared" si="30"/>
        <v>29.8</v>
      </c>
      <c r="AA260" s="29">
        <v>36.2</v>
      </c>
      <c r="AB260" s="29">
        <f t="shared" si="31"/>
        <v>36.300000000000004</v>
      </c>
    </row>
    <row r="261" spans="19:28" ht="15">
      <c r="S261" s="26">
        <v>305</v>
      </c>
      <c r="T261" s="30" t="s">
        <v>305</v>
      </c>
      <c r="U261" s="29">
        <v>14.6</v>
      </c>
      <c r="V261" s="29">
        <f t="shared" si="28"/>
        <v>14.7</v>
      </c>
      <c r="W261" s="29">
        <v>16.4</v>
      </c>
      <c r="X261" s="29">
        <f t="shared" si="29"/>
        <v>16.5</v>
      </c>
      <c r="Y261" s="29">
        <v>29.7</v>
      </c>
      <c r="Z261" s="29">
        <f t="shared" si="30"/>
        <v>29.8</v>
      </c>
      <c r="AA261" s="29">
        <v>36.2</v>
      </c>
      <c r="AB261" s="29">
        <f t="shared" si="31"/>
        <v>36.300000000000004</v>
      </c>
    </row>
    <row r="262" spans="19:28" ht="15">
      <c r="S262" s="26">
        <v>306</v>
      </c>
      <c r="T262" s="30" t="s">
        <v>306</v>
      </c>
      <c r="U262" s="29">
        <v>14.6</v>
      </c>
      <c r="V262" s="29">
        <f t="shared" si="28"/>
        <v>14.7</v>
      </c>
      <c r="W262" s="29">
        <v>16.4</v>
      </c>
      <c r="X262" s="29">
        <f t="shared" si="29"/>
        <v>16.5</v>
      </c>
      <c r="Y262" s="29">
        <v>29.7</v>
      </c>
      <c r="Z262" s="29">
        <f t="shared" si="30"/>
        <v>29.8</v>
      </c>
      <c r="AA262" s="29">
        <v>36.2</v>
      </c>
      <c r="AB262" s="29">
        <f t="shared" si="31"/>
        <v>36.300000000000004</v>
      </c>
    </row>
    <row r="263" spans="19:28" ht="15">
      <c r="S263" s="26">
        <v>307</v>
      </c>
      <c r="T263" s="30" t="s">
        <v>307</v>
      </c>
      <c r="U263" s="29">
        <v>14.6</v>
      </c>
      <c r="V263" s="29">
        <f t="shared" si="28"/>
        <v>14.7</v>
      </c>
      <c r="W263" s="29">
        <v>16.4</v>
      </c>
      <c r="X263" s="29">
        <f t="shared" si="29"/>
        <v>16.5</v>
      </c>
      <c r="Y263" s="29">
        <v>29.7</v>
      </c>
      <c r="Z263" s="29">
        <f t="shared" si="30"/>
        <v>29.8</v>
      </c>
      <c r="AA263" s="29">
        <v>36.2</v>
      </c>
      <c r="AB263" s="29">
        <f t="shared" si="31"/>
        <v>36.300000000000004</v>
      </c>
    </row>
    <row r="264" spans="19:28" ht="15">
      <c r="S264" s="26">
        <v>308</v>
      </c>
      <c r="T264" s="30" t="s">
        <v>308</v>
      </c>
      <c r="U264" s="29">
        <v>14.6</v>
      </c>
      <c r="V264" s="29">
        <f t="shared" si="28"/>
        <v>14.7</v>
      </c>
      <c r="W264" s="29">
        <v>16.4</v>
      </c>
      <c r="X264" s="29">
        <f t="shared" si="29"/>
        <v>16.5</v>
      </c>
      <c r="Y264" s="29">
        <v>29.7</v>
      </c>
      <c r="Z264" s="29">
        <f t="shared" si="30"/>
        <v>29.8</v>
      </c>
      <c r="AA264" s="29">
        <v>36.2</v>
      </c>
      <c r="AB264" s="29">
        <f t="shared" si="31"/>
        <v>36.300000000000004</v>
      </c>
    </row>
    <row r="265" spans="19:28" ht="15">
      <c r="S265" s="26">
        <v>309</v>
      </c>
      <c r="T265" s="30" t="s">
        <v>309</v>
      </c>
      <c r="U265" s="29">
        <v>14.6</v>
      </c>
      <c r="V265" s="29">
        <f t="shared" si="28"/>
        <v>14.7</v>
      </c>
      <c r="W265" s="29">
        <v>16.4</v>
      </c>
      <c r="X265" s="29">
        <f t="shared" si="29"/>
        <v>16.5</v>
      </c>
      <c r="Y265" s="29">
        <v>29.7</v>
      </c>
      <c r="Z265" s="29">
        <f t="shared" si="30"/>
        <v>29.8</v>
      </c>
      <c r="AA265" s="29">
        <v>36.2</v>
      </c>
      <c r="AB265" s="29">
        <f t="shared" si="31"/>
        <v>36.300000000000004</v>
      </c>
    </row>
    <row r="266" spans="19:28" ht="15">
      <c r="S266" s="26">
        <v>310</v>
      </c>
      <c r="T266" s="30" t="s">
        <v>310</v>
      </c>
      <c r="U266" s="29">
        <v>14.6</v>
      </c>
      <c r="V266" s="29">
        <f t="shared" si="28"/>
        <v>14.7</v>
      </c>
      <c r="W266" s="29">
        <v>16.4</v>
      </c>
      <c r="X266" s="29">
        <f t="shared" si="29"/>
        <v>16.5</v>
      </c>
      <c r="Y266" s="29">
        <v>29.7</v>
      </c>
      <c r="Z266" s="29">
        <f t="shared" si="30"/>
        <v>29.8</v>
      </c>
      <c r="AA266" s="29">
        <v>36.2</v>
      </c>
      <c r="AB266" s="29">
        <f t="shared" si="31"/>
        <v>36.300000000000004</v>
      </c>
    </row>
    <row r="267" spans="19:28" ht="15">
      <c r="S267" s="26">
        <v>311</v>
      </c>
      <c r="T267" s="30" t="s">
        <v>311</v>
      </c>
      <c r="U267" s="29">
        <v>14.6</v>
      </c>
      <c r="V267" s="29">
        <f t="shared" si="28"/>
        <v>14.7</v>
      </c>
      <c r="W267" s="29">
        <v>16.4</v>
      </c>
      <c r="X267" s="29">
        <f t="shared" si="29"/>
        <v>16.5</v>
      </c>
      <c r="Y267" s="29">
        <v>29.7</v>
      </c>
      <c r="Z267" s="29">
        <f t="shared" si="30"/>
        <v>29.8</v>
      </c>
      <c r="AA267" s="29">
        <v>36.2</v>
      </c>
      <c r="AB267" s="29">
        <f t="shared" si="31"/>
        <v>36.300000000000004</v>
      </c>
    </row>
    <row r="268" spans="19:28" ht="15">
      <c r="S268" s="26">
        <v>312</v>
      </c>
      <c r="T268" s="30" t="s">
        <v>312</v>
      </c>
      <c r="U268" s="29">
        <v>14.6</v>
      </c>
      <c r="V268" s="29">
        <f t="shared" si="28"/>
        <v>14.7</v>
      </c>
      <c r="W268" s="29">
        <v>16.4</v>
      </c>
      <c r="X268" s="29">
        <f t="shared" si="29"/>
        <v>16.5</v>
      </c>
      <c r="Y268" s="29">
        <v>29.7</v>
      </c>
      <c r="Z268" s="29">
        <f t="shared" si="30"/>
        <v>29.8</v>
      </c>
      <c r="AA268" s="29">
        <v>36.2</v>
      </c>
      <c r="AB268" s="29">
        <f t="shared" si="31"/>
        <v>36.300000000000004</v>
      </c>
    </row>
    <row r="269" spans="19:28" ht="15">
      <c r="S269" s="26">
        <v>313</v>
      </c>
      <c r="T269" s="30" t="s">
        <v>313</v>
      </c>
      <c r="U269" s="29">
        <v>14.6</v>
      </c>
      <c r="V269" s="29">
        <f t="shared" si="28"/>
        <v>14.7</v>
      </c>
      <c r="W269" s="29">
        <v>16.4</v>
      </c>
      <c r="X269" s="29">
        <f t="shared" si="29"/>
        <v>16.5</v>
      </c>
      <c r="Y269" s="29">
        <v>29.7</v>
      </c>
      <c r="Z269" s="29">
        <f t="shared" si="30"/>
        <v>29.8</v>
      </c>
      <c r="AA269" s="29">
        <v>36.2</v>
      </c>
      <c r="AB269" s="29">
        <f t="shared" si="31"/>
        <v>36.300000000000004</v>
      </c>
    </row>
    <row r="270" spans="19:28" ht="15">
      <c r="S270" s="26">
        <v>314</v>
      </c>
      <c r="T270" s="30" t="s">
        <v>314</v>
      </c>
      <c r="U270" s="29">
        <v>14.6</v>
      </c>
      <c r="V270" s="29">
        <f t="shared" si="28"/>
        <v>14.7</v>
      </c>
      <c r="W270" s="29">
        <v>16.4</v>
      </c>
      <c r="X270" s="29">
        <f t="shared" si="29"/>
        <v>16.5</v>
      </c>
      <c r="Y270" s="29">
        <v>29.7</v>
      </c>
      <c r="Z270" s="29">
        <f t="shared" si="30"/>
        <v>29.8</v>
      </c>
      <c r="AA270" s="29">
        <v>36.2</v>
      </c>
      <c r="AB270" s="29">
        <f t="shared" si="31"/>
        <v>36.300000000000004</v>
      </c>
    </row>
    <row r="271" spans="19:28" ht="15">
      <c r="S271" s="26">
        <v>315</v>
      </c>
      <c r="T271" s="30" t="s">
        <v>315</v>
      </c>
      <c r="U271" s="29">
        <v>14.6</v>
      </c>
      <c r="V271" s="29">
        <f t="shared" si="28"/>
        <v>14.7</v>
      </c>
      <c r="W271" s="29">
        <v>16.4</v>
      </c>
      <c r="X271" s="29">
        <f t="shared" si="29"/>
        <v>16.5</v>
      </c>
      <c r="Y271" s="29">
        <v>29.7</v>
      </c>
      <c r="Z271" s="29">
        <f t="shared" si="30"/>
        <v>29.8</v>
      </c>
      <c r="AA271" s="29">
        <v>36.2</v>
      </c>
      <c r="AB271" s="29">
        <f t="shared" si="31"/>
        <v>36.300000000000004</v>
      </c>
    </row>
    <row r="272" spans="19:28" ht="15">
      <c r="S272" s="26">
        <v>316</v>
      </c>
      <c r="T272" s="30" t="s">
        <v>316</v>
      </c>
      <c r="U272" s="29">
        <v>14.6</v>
      </c>
      <c r="V272" s="29">
        <f t="shared" si="28"/>
        <v>14.7</v>
      </c>
      <c r="W272" s="29">
        <v>16.4</v>
      </c>
      <c r="X272" s="29">
        <f t="shared" si="29"/>
        <v>16.5</v>
      </c>
      <c r="Y272" s="29">
        <v>29.7</v>
      </c>
      <c r="Z272" s="29">
        <f t="shared" si="30"/>
        <v>29.8</v>
      </c>
      <c r="AA272" s="29">
        <v>36.2</v>
      </c>
      <c r="AB272" s="29">
        <f t="shared" si="31"/>
        <v>36.300000000000004</v>
      </c>
    </row>
    <row r="273" spans="19:28" ht="15">
      <c r="S273" s="26">
        <v>317</v>
      </c>
      <c r="T273" s="30" t="s">
        <v>317</v>
      </c>
      <c r="U273" s="29">
        <v>14.6</v>
      </c>
      <c r="V273" s="29">
        <f t="shared" si="28"/>
        <v>14.7</v>
      </c>
      <c r="W273" s="29">
        <v>16.4</v>
      </c>
      <c r="X273" s="29">
        <f t="shared" si="29"/>
        <v>16.5</v>
      </c>
      <c r="Y273" s="29">
        <v>29.7</v>
      </c>
      <c r="Z273" s="29">
        <f t="shared" si="30"/>
        <v>29.8</v>
      </c>
      <c r="AA273" s="29">
        <v>36.2</v>
      </c>
      <c r="AB273" s="29">
        <f t="shared" si="31"/>
        <v>36.300000000000004</v>
      </c>
    </row>
    <row r="274" spans="19:28" ht="15">
      <c r="S274" s="26">
        <v>318</v>
      </c>
      <c r="T274" s="30" t="s">
        <v>318</v>
      </c>
      <c r="U274" s="29">
        <v>14.6</v>
      </c>
      <c r="V274" s="29">
        <f t="shared" si="28"/>
        <v>14.7</v>
      </c>
      <c r="W274" s="29">
        <v>16.4</v>
      </c>
      <c r="X274" s="29">
        <f t="shared" si="29"/>
        <v>16.5</v>
      </c>
      <c r="Y274" s="29">
        <v>29.7</v>
      </c>
      <c r="Z274" s="29">
        <f t="shared" si="30"/>
        <v>29.8</v>
      </c>
      <c r="AA274" s="29">
        <v>36.2</v>
      </c>
      <c r="AB274" s="29">
        <f t="shared" si="31"/>
        <v>36.300000000000004</v>
      </c>
    </row>
    <row r="275" spans="19:28" ht="15">
      <c r="S275" s="26">
        <v>319</v>
      </c>
      <c r="T275" s="30" t="s">
        <v>319</v>
      </c>
      <c r="U275" s="29">
        <v>14.6</v>
      </c>
      <c r="V275" s="29">
        <f t="shared" si="28"/>
        <v>14.7</v>
      </c>
      <c r="W275" s="29">
        <v>16.4</v>
      </c>
      <c r="X275" s="29">
        <f t="shared" si="29"/>
        <v>16.5</v>
      </c>
      <c r="Y275" s="29">
        <v>29.7</v>
      </c>
      <c r="Z275" s="29">
        <f t="shared" si="30"/>
        <v>29.8</v>
      </c>
      <c r="AA275" s="29">
        <v>36.2</v>
      </c>
      <c r="AB275" s="29">
        <f t="shared" si="31"/>
        <v>36.300000000000004</v>
      </c>
    </row>
    <row r="276" spans="19:28" ht="15">
      <c r="S276" s="26">
        <v>320</v>
      </c>
      <c r="T276" s="30" t="s">
        <v>320</v>
      </c>
      <c r="U276" s="29">
        <v>14.6</v>
      </c>
      <c r="V276" s="29">
        <f t="shared" si="28"/>
        <v>14.7</v>
      </c>
      <c r="W276" s="29">
        <v>16.4</v>
      </c>
      <c r="X276" s="29">
        <f t="shared" si="29"/>
        <v>16.5</v>
      </c>
      <c r="Y276" s="29">
        <v>29.7</v>
      </c>
      <c r="Z276" s="29">
        <f t="shared" si="30"/>
        <v>29.8</v>
      </c>
      <c r="AA276" s="29">
        <v>36.2</v>
      </c>
      <c r="AB276" s="29">
        <f t="shared" si="31"/>
        <v>36.300000000000004</v>
      </c>
    </row>
    <row r="277" spans="19:28" ht="15">
      <c r="S277" s="26">
        <v>321</v>
      </c>
      <c r="T277" s="30" t="s">
        <v>321</v>
      </c>
      <c r="U277" s="29">
        <v>14.6</v>
      </c>
      <c r="V277" s="29">
        <f t="shared" si="28"/>
        <v>14.7</v>
      </c>
      <c r="W277" s="29">
        <v>16.4</v>
      </c>
      <c r="X277" s="29">
        <f t="shared" si="29"/>
        <v>16.5</v>
      </c>
      <c r="Y277" s="29">
        <v>29.7</v>
      </c>
      <c r="Z277" s="29">
        <f t="shared" si="30"/>
        <v>29.8</v>
      </c>
      <c r="AA277" s="29">
        <v>36.2</v>
      </c>
      <c r="AB277" s="29">
        <f t="shared" si="31"/>
        <v>36.300000000000004</v>
      </c>
    </row>
    <row r="278" spans="19:28" ht="15">
      <c r="S278" s="26">
        <v>322</v>
      </c>
      <c r="T278" s="30" t="s">
        <v>322</v>
      </c>
      <c r="U278" s="29">
        <v>14.6</v>
      </c>
      <c r="V278" s="29">
        <f t="shared" si="28"/>
        <v>14.7</v>
      </c>
      <c r="W278" s="29">
        <v>16.4</v>
      </c>
      <c r="X278" s="29">
        <f t="shared" si="29"/>
        <v>16.5</v>
      </c>
      <c r="Y278" s="29">
        <v>29.7</v>
      </c>
      <c r="Z278" s="29">
        <f t="shared" si="30"/>
        <v>29.8</v>
      </c>
      <c r="AA278" s="29">
        <v>36.2</v>
      </c>
      <c r="AB278" s="29">
        <f t="shared" si="31"/>
        <v>36.300000000000004</v>
      </c>
    </row>
    <row r="279" spans="19:28" ht="15">
      <c r="S279" s="26">
        <v>323</v>
      </c>
      <c r="T279" s="30" t="s">
        <v>323</v>
      </c>
      <c r="U279" s="29">
        <v>14.6</v>
      </c>
      <c r="V279" s="29">
        <f t="shared" si="28"/>
        <v>14.7</v>
      </c>
      <c r="W279" s="29">
        <v>16.4</v>
      </c>
      <c r="X279" s="29">
        <f t="shared" si="29"/>
        <v>16.5</v>
      </c>
      <c r="Y279" s="29">
        <v>29.7</v>
      </c>
      <c r="Z279" s="29">
        <f t="shared" si="30"/>
        <v>29.8</v>
      </c>
      <c r="AA279" s="29">
        <v>36.2</v>
      </c>
      <c r="AB279" s="29">
        <f t="shared" si="31"/>
        <v>36.300000000000004</v>
      </c>
    </row>
    <row r="280" spans="19:28" ht="15">
      <c r="S280" s="26">
        <v>324</v>
      </c>
      <c r="T280" s="30" t="s">
        <v>324</v>
      </c>
      <c r="U280" s="29">
        <v>14.6</v>
      </c>
      <c r="V280" s="29">
        <f t="shared" si="28"/>
        <v>14.7</v>
      </c>
      <c r="W280" s="29">
        <v>16.4</v>
      </c>
      <c r="X280" s="29">
        <f t="shared" si="29"/>
        <v>16.5</v>
      </c>
      <c r="Y280" s="29">
        <v>29.7</v>
      </c>
      <c r="Z280" s="29">
        <f t="shared" si="30"/>
        <v>29.8</v>
      </c>
      <c r="AA280" s="29">
        <v>36.2</v>
      </c>
      <c r="AB280" s="29">
        <f t="shared" si="31"/>
        <v>36.300000000000004</v>
      </c>
    </row>
    <row r="281" spans="19:28" ht="15">
      <c r="S281" s="26">
        <v>325</v>
      </c>
      <c r="T281" s="30" t="s">
        <v>325</v>
      </c>
      <c r="U281" s="29">
        <v>14.6</v>
      </c>
      <c r="V281" s="29">
        <f t="shared" si="28"/>
        <v>14.7</v>
      </c>
      <c r="W281" s="29">
        <v>16.4</v>
      </c>
      <c r="X281" s="29">
        <f t="shared" si="29"/>
        <v>16.5</v>
      </c>
      <c r="Y281" s="29">
        <v>29.7</v>
      </c>
      <c r="Z281" s="29">
        <f t="shared" si="30"/>
        <v>29.8</v>
      </c>
      <c r="AA281" s="29">
        <v>36.2</v>
      </c>
      <c r="AB281" s="29">
        <f t="shared" si="31"/>
        <v>36.300000000000004</v>
      </c>
    </row>
    <row r="282" spans="19:28" ht="15">
      <c r="S282" s="26">
        <v>326</v>
      </c>
      <c r="T282" s="30" t="s">
        <v>326</v>
      </c>
      <c r="U282" s="29">
        <v>14.6</v>
      </c>
      <c r="V282" s="29">
        <f t="shared" si="28"/>
        <v>14.7</v>
      </c>
      <c r="W282" s="29">
        <v>16.4</v>
      </c>
      <c r="X282" s="29">
        <f t="shared" si="29"/>
        <v>16.5</v>
      </c>
      <c r="Y282" s="29">
        <v>29.7</v>
      </c>
      <c r="Z282" s="29">
        <f t="shared" si="30"/>
        <v>29.8</v>
      </c>
      <c r="AA282" s="29">
        <v>36.2</v>
      </c>
      <c r="AB282" s="29">
        <f t="shared" si="31"/>
        <v>36.300000000000004</v>
      </c>
    </row>
    <row r="283" spans="19:28" ht="15">
      <c r="S283" s="26">
        <v>327</v>
      </c>
      <c r="T283" s="30" t="s">
        <v>327</v>
      </c>
      <c r="U283" s="29">
        <v>14.6</v>
      </c>
      <c r="V283" s="29">
        <f t="shared" si="28"/>
        <v>14.7</v>
      </c>
      <c r="W283" s="29">
        <v>16.4</v>
      </c>
      <c r="X283" s="29">
        <f t="shared" si="29"/>
        <v>16.5</v>
      </c>
      <c r="Y283" s="29">
        <v>29.7</v>
      </c>
      <c r="Z283" s="29">
        <f t="shared" si="30"/>
        <v>29.8</v>
      </c>
      <c r="AA283" s="29">
        <v>36.2</v>
      </c>
      <c r="AB283" s="29">
        <f t="shared" si="31"/>
        <v>36.300000000000004</v>
      </c>
    </row>
    <row r="284" spans="19:28" ht="15">
      <c r="S284" s="26">
        <v>328</v>
      </c>
      <c r="T284" s="30" t="s">
        <v>328</v>
      </c>
      <c r="U284" s="29">
        <v>14.6</v>
      </c>
      <c r="V284" s="29">
        <f t="shared" si="28"/>
        <v>14.7</v>
      </c>
      <c r="W284" s="29">
        <v>16.4</v>
      </c>
      <c r="X284" s="29">
        <f t="shared" si="29"/>
        <v>16.5</v>
      </c>
      <c r="Y284" s="29">
        <v>29.7</v>
      </c>
      <c r="Z284" s="29">
        <f t="shared" si="30"/>
        <v>29.8</v>
      </c>
      <c r="AA284" s="29">
        <v>36.2</v>
      </c>
      <c r="AB284" s="29">
        <f t="shared" si="31"/>
        <v>36.300000000000004</v>
      </c>
    </row>
    <row r="285" spans="19:28" ht="15">
      <c r="S285" s="26">
        <v>329</v>
      </c>
      <c r="T285" s="30" t="s">
        <v>329</v>
      </c>
      <c r="U285" s="29">
        <v>14.6</v>
      </c>
      <c r="V285" s="29">
        <f t="shared" si="28"/>
        <v>14.7</v>
      </c>
      <c r="W285" s="29">
        <v>16.4</v>
      </c>
      <c r="X285" s="29">
        <f t="shared" si="29"/>
        <v>16.5</v>
      </c>
      <c r="Y285" s="29">
        <v>29.7</v>
      </c>
      <c r="Z285" s="29">
        <f t="shared" si="30"/>
        <v>29.8</v>
      </c>
      <c r="AA285" s="29">
        <v>36.2</v>
      </c>
      <c r="AB285" s="29">
        <f t="shared" si="31"/>
        <v>36.300000000000004</v>
      </c>
    </row>
    <row r="286" spans="19:28" ht="15">
      <c r="S286" s="26">
        <v>330</v>
      </c>
      <c r="T286" s="30" t="s">
        <v>330</v>
      </c>
      <c r="U286" s="29">
        <v>14.6</v>
      </c>
      <c r="V286" s="29">
        <f t="shared" si="28"/>
        <v>14.7</v>
      </c>
      <c r="W286" s="29">
        <v>16.4</v>
      </c>
      <c r="X286" s="29">
        <f t="shared" si="29"/>
        <v>16.5</v>
      </c>
      <c r="Y286" s="29">
        <v>29.7</v>
      </c>
      <c r="Z286" s="29">
        <f t="shared" si="30"/>
        <v>29.8</v>
      </c>
      <c r="AA286" s="29">
        <v>36.2</v>
      </c>
      <c r="AB286" s="29">
        <f t="shared" si="31"/>
        <v>36.300000000000004</v>
      </c>
    </row>
    <row r="287" spans="19:28" ht="15">
      <c r="S287" s="26">
        <v>331</v>
      </c>
      <c r="T287" s="30" t="s">
        <v>331</v>
      </c>
      <c r="U287" s="29">
        <v>14.6</v>
      </c>
      <c r="V287" s="29">
        <f t="shared" si="28"/>
        <v>14.7</v>
      </c>
      <c r="W287" s="29">
        <v>16.4</v>
      </c>
      <c r="X287" s="29">
        <f t="shared" si="29"/>
        <v>16.5</v>
      </c>
      <c r="Y287" s="29">
        <v>29.7</v>
      </c>
      <c r="Z287" s="29">
        <f t="shared" si="30"/>
        <v>29.8</v>
      </c>
      <c r="AA287" s="29">
        <v>36.2</v>
      </c>
      <c r="AB287" s="29">
        <f t="shared" si="31"/>
        <v>36.300000000000004</v>
      </c>
    </row>
    <row r="288" spans="19:28" ht="15">
      <c r="S288" s="26">
        <v>332</v>
      </c>
      <c r="T288" s="30" t="s">
        <v>332</v>
      </c>
      <c r="U288" s="29">
        <v>14.6</v>
      </c>
      <c r="V288" s="29">
        <f t="shared" si="28"/>
        <v>14.7</v>
      </c>
      <c r="W288" s="29">
        <v>16.4</v>
      </c>
      <c r="X288" s="29">
        <f t="shared" si="29"/>
        <v>16.5</v>
      </c>
      <c r="Y288" s="29">
        <v>29.7</v>
      </c>
      <c r="Z288" s="29">
        <f t="shared" si="30"/>
        <v>29.8</v>
      </c>
      <c r="AA288" s="29">
        <v>36.2</v>
      </c>
      <c r="AB288" s="29">
        <f t="shared" si="31"/>
        <v>36.300000000000004</v>
      </c>
    </row>
    <row r="289" spans="19:28" ht="15">
      <c r="S289" s="26">
        <v>333</v>
      </c>
      <c r="T289" s="30" t="s">
        <v>333</v>
      </c>
      <c r="U289" s="29">
        <v>14.6</v>
      </c>
      <c r="V289" s="29">
        <f t="shared" si="28"/>
        <v>14.7</v>
      </c>
      <c r="W289" s="29">
        <v>16.4</v>
      </c>
      <c r="X289" s="29">
        <f t="shared" si="29"/>
        <v>16.5</v>
      </c>
      <c r="Y289" s="29">
        <v>29.7</v>
      </c>
      <c r="Z289" s="29">
        <f t="shared" si="30"/>
        <v>29.8</v>
      </c>
      <c r="AA289" s="29">
        <v>36.2</v>
      </c>
      <c r="AB289" s="29">
        <f t="shared" si="31"/>
        <v>36.300000000000004</v>
      </c>
    </row>
    <row r="290" spans="19:28" ht="15">
      <c r="S290" s="26">
        <v>334</v>
      </c>
      <c r="T290" s="30" t="s">
        <v>334</v>
      </c>
      <c r="U290" s="29">
        <v>14.6</v>
      </c>
      <c r="V290" s="29">
        <f t="shared" si="28"/>
        <v>14.7</v>
      </c>
      <c r="W290" s="29">
        <v>16.4</v>
      </c>
      <c r="X290" s="29">
        <f t="shared" si="29"/>
        <v>16.5</v>
      </c>
      <c r="Y290" s="29">
        <v>29.7</v>
      </c>
      <c r="Z290" s="29">
        <f t="shared" si="30"/>
        <v>29.8</v>
      </c>
      <c r="AA290" s="29">
        <v>36.2</v>
      </c>
      <c r="AB290" s="29">
        <f t="shared" si="31"/>
        <v>36.300000000000004</v>
      </c>
    </row>
    <row r="291" spans="19:28" ht="15">
      <c r="S291" s="26">
        <v>335</v>
      </c>
      <c r="T291" s="30" t="s">
        <v>335</v>
      </c>
      <c r="U291" s="29">
        <v>14.6</v>
      </c>
      <c r="V291" s="29">
        <f t="shared" si="28"/>
        <v>14.7</v>
      </c>
      <c r="W291" s="29">
        <v>16.4</v>
      </c>
      <c r="X291" s="29">
        <f t="shared" si="29"/>
        <v>16.5</v>
      </c>
      <c r="Y291" s="29">
        <v>29.7</v>
      </c>
      <c r="Z291" s="29">
        <f t="shared" si="30"/>
        <v>29.8</v>
      </c>
      <c r="AA291" s="29">
        <v>36.2</v>
      </c>
      <c r="AB291" s="29">
        <f t="shared" si="31"/>
        <v>36.300000000000004</v>
      </c>
    </row>
    <row r="292" spans="19:28" ht="15">
      <c r="S292" s="26">
        <v>336</v>
      </c>
      <c r="T292" s="30" t="s">
        <v>336</v>
      </c>
      <c r="U292" s="29">
        <v>14.6</v>
      </c>
      <c r="V292" s="29">
        <f t="shared" si="28"/>
        <v>14.7</v>
      </c>
      <c r="W292" s="29">
        <v>16.4</v>
      </c>
      <c r="X292" s="29">
        <f t="shared" si="29"/>
        <v>16.5</v>
      </c>
      <c r="Y292" s="29">
        <v>29.7</v>
      </c>
      <c r="Z292" s="29">
        <f t="shared" si="30"/>
        <v>29.8</v>
      </c>
      <c r="AA292" s="29">
        <v>36.2</v>
      </c>
      <c r="AB292" s="29">
        <f t="shared" si="31"/>
        <v>36.300000000000004</v>
      </c>
    </row>
    <row r="293" spans="19:28" ht="15">
      <c r="S293" s="26">
        <v>337</v>
      </c>
      <c r="T293" s="30" t="s">
        <v>337</v>
      </c>
      <c r="U293" s="29">
        <v>14.6</v>
      </c>
      <c r="V293" s="29">
        <f t="shared" si="28"/>
        <v>14.7</v>
      </c>
      <c r="W293" s="29">
        <v>16.4</v>
      </c>
      <c r="X293" s="29">
        <f t="shared" si="29"/>
        <v>16.5</v>
      </c>
      <c r="Y293" s="29">
        <v>29.7</v>
      </c>
      <c r="Z293" s="29">
        <f t="shared" si="30"/>
        <v>29.8</v>
      </c>
      <c r="AA293" s="29">
        <v>36.2</v>
      </c>
      <c r="AB293" s="29">
        <f t="shared" si="31"/>
        <v>36.300000000000004</v>
      </c>
    </row>
    <row r="294" spans="19:28" ht="15">
      <c r="S294" s="26">
        <v>338</v>
      </c>
      <c r="T294" s="30" t="s">
        <v>338</v>
      </c>
      <c r="U294" s="29">
        <v>14.6</v>
      </c>
      <c r="V294" s="29">
        <f t="shared" si="28"/>
        <v>14.7</v>
      </c>
      <c r="W294" s="29">
        <v>16.4</v>
      </c>
      <c r="X294" s="29">
        <f t="shared" si="29"/>
        <v>16.5</v>
      </c>
      <c r="Y294" s="29">
        <v>29.7</v>
      </c>
      <c r="Z294" s="29">
        <f t="shared" si="30"/>
        <v>29.8</v>
      </c>
      <c r="AA294" s="29">
        <v>36.2</v>
      </c>
      <c r="AB294" s="29">
        <f t="shared" si="31"/>
        <v>36.300000000000004</v>
      </c>
    </row>
    <row r="295" spans="19:28" ht="15">
      <c r="S295" s="26">
        <v>339</v>
      </c>
      <c r="T295" s="30" t="s">
        <v>339</v>
      </c>
      <c r="U295" s="29">
        <v>14.6</v>
      </c>
      <c r="V295" s="29">
        <f t="shared" si="28"/>
        <v>14.7</v>
      </c>
      <c r="W295" s="29">
        <v>16.4</v>
      </c>
      <c r="X295" s="29">
        <f t="shared" si="29"/>
        <v>16.5</v>
      </c>
      <c r="Y295" s="29">
        <v>29.7</v>
      </c>
      <c r="Z295" s="29">
        <f t="shared" si="30"/>
        <v>29.8</v>
      </c>
      <c r="AA295" s="29">
        <v>36.2</v>
      </c>
      <c r="AB295" s="29">
        <f t="shared" si="31"/>
        <v>36.300000000000004</v>
      </c>
    </row>
    <row r="296" spans="19:28" ht="15">
      <c r="S296" s="26">
        <v>340</v>
      </c>
      <c r="T296" s="30" t="s">
        <v>340</v>
      </c>
      <c r="U296" s="29">
        <v>14.6</v>
      </c>
      <c r="V296" s="29">
        <f t="shared" si="28"/>
        <v>14.7</v>
      </c>
      <c r="W296" s="29">
        <v>16.4</v>
      </c>
      <c r="X296" s="29">
        <f t="shared" si="29"/>
        <v>16.5</v>
      </c>
      <c r="Y296" s="29">
        <v>29.7</v>
      </c>
      <c r="Z296" s="29">
        <f t="shared" si="30"/>
        <v>29.8</v>
      </c>
      <c r="AA296" s="29">
        <v>36.2</v>
      </c>
      <c r="AB296" s="29">
        <f t="shared" si="31"/>
        <v>36.300000000000004</v>
      </c>
    </row>
    <row r="297" spans="19:28" ht="15">
      <c r="S297" s="26">
        <v>341</v>
      </c>
      <c r="T297" s="30" t="s">
        <v>341</v>
      </c>
      <c r="U297" s="29">
        <v>14.6</v>
      </c>
      <c r="V297" s="29">
        <f t="shared" si="28"/>
        <v>14.7</v>
      </c>
      <c r="W297" s="29">
        <v>16.4</v>
      </c>
      <c r="X297" s="29">
        <f t="shared" si="29"/>
        <v>16.5</v>
      </c>
      <c r="Y297" s="29">
        <v>29.7</v>
      </c>
      <c r="Z297" s="29">
        <f t="shared" si="30"/>
        <v>29.8</v>
      </c>
      <c r="AA297" s="29">
        <v>36.2</v>
      </c>
      <c r="AB297" s="29">
        <f t="shared" si="31"/>
        <v>36.300000000000004</v>
      </c>
    </row>
    <row r="298" spans="19:28" ht="15">
      <c r="S298" s="26">
        <v>342</v>
      </c>
      <c r="T298" s="30" t="s">
        <v>342</v>
      </c>
      <c r="U298" s="29">
        <v>14.6</v>
      </c>
      <c r="V298" s="29">
        <f t="shared" si="28"/>
        <v>14.7</v>
      </c>
      <c r="W298" s="29">
        <v>16.4</v>
      </c>
      <c r="X298" s="29">
        <f t="shared" si="29"/>
        <v>16.5</v>
      </c>
      <c r="Y298" s="29">
        <v>29.7</v>
      </c>
      <c r="Z298" s="29">
        <f t="shared" si="30"/>
        <v>29.8</v>
      </c>
      <c r="AA298" s="29">
        <v>36.2</v>
      </c>
      <c r="AB298" s="29">
        <f t="shared" si="31"/>
        <v>36.300000000000004</v>
      </c>
    </row>
    <row r="299" spans="19:28" ht="15">
      <c r="S299" s="26">
        <v>343</v>
      </c>
      <c r="T299" s="30" t="s">
        <v>343</v>
      </c>
      <c r="U299" s="29">
        <v>14.6</v>
      </c>
      <c r="V299" s="29">
        <f t="shared" si="28"/>
        <v>14.7</v>
      </c>
      <c r="W299" s="29">
        <v>16.4</v>
      </c>
      <c r="X299" s="29">
        <f t="shared" si="29"/>
        <v>16.5</v>
      </c>
      <c r="Y299" s="29">
        <v>29.7</v>
      </c>
      <c r="Z299" s="29">
        <f t="shared" si="30"/>
        <v>29.8</v>
      </c>
      <c r="AA299" s="29">
        <v>36.2</v>
      </c>
      <c r="AB299" s="29">
        <f t="shared" si="31"/>
        <v>36.300000000000004</v>
      </c>
    </row>
    <row r="300" spans="19:28" ht="15">
      <c r="S300" s="26">
        <v>344</v>
      </c>
      <c r="T300" s="30" t="s">
        <v>344</v>
      </c>
      <c r="U300" s="29">
        <v>14.6</v>
      </c>
      <c r="V300" s="29">
        <f t="shared" si="28"/>
        <v>14.7</v>
      </c>
      <c r="W300" s="29">
        <v>16.4</v>
      </c>
      <c r="X300" s="29">
        <f t="shared" si="29"/>
        <v>16.5</v>
      </c>
      <c r="Y300" s="29">
        <v>29.7</v>
      </c>
      <c r="Z300" s="29">
        <f t="shared" si="30"/>
        <v>29.8</v>
      </c>
      <c r="AA300" s="29">
        <v>36.2</v>
      </c>
      <c r="AB300" s="29">
        <f t="shared" si="31"/>
        <v>36.300000000000004</v>
      </c>
    </row>
    <row r="301" spans="19:28" ht="15">
      <c r="S301" s="26">
        <v>345</v>
      </c>
      <c r="T301" s="30" t="s">
        <v>345</v>
      </c>
      <c r="U301" s="29">
        <v>14.6</v>
      </c>
      <c r="V301" s="29">
        <f t="shared" si="28"/>
        <v>14.7</v>
      </c>
      <c r="W301" s="29">
        <v>16.4</v>
      </c>
      <c r="X301" s="29">
        <f t="shared" si="29"/>
        <v>16.5</v>
      </c>
      <c r="Y301" s="29">
        <v>29.7</v>
      </c>
      <c r="Z301" s="29">
        <f t="shared" si="30"/>
        <v>29.8</v>
      </c>
      <c r="AA301" s="29">
        <v>36.2</v>
      </c>
      <c r="AB301" s="29">
        <f t="shared" si="31"/>
        <v>36.300000000000004</v>
      </c>
    </row>
    <row r="302" spans="19:28" ht="15">
      <c r="S302" s="26">
        <v>346</v>
      </c>
      <c r="T302" s="30" t="s">
        <v>346</v>
      </c>
      <c r="U302" s="29">
        <v>14.6</v>
      </c>
      <c r="V302" s="29">
        <f t="shared" si="28"/>
        <v>14.7</v>
      </c>
      <c r="W302" s="29">
        <v>16.4</v>
      </c>
      <c r="X302" s="29">
        <f t="shared" si="29"/>
        <v>16.5</v>
      </c>
      <c r="Y302" s="29">
        <v>29.7</v>
      </c>
      <c r="Z302" s="29">
        <f t="shared" si="30"/>
        <v>29.8</v>
      </c>
      <c r="AA302" s="29">
        <v>36.2</v>
      </c>
      <c r="AB302" s="29">
        <f t="shared" si="31"/>
        <v>36.300000000000004</v>
      </c>
    </row>
    <row r="303" spans="19:28" ht="15">
      <c r="S303" s="26">
        <v>347</v>
      </c>
      <c r="T303" s="30" t="s">
        <v>347</v>
      </c>
      <c r="U303" s="29">
        <v>14.6</v>
      </c>
      <c r="V303" s="29">
        <f t="shared" si="28"/>
        <v>14.7</v>
      </c>
      <c r="W303" s="29">
        <v>16.4</v>
      </c>
      <c r="X303" s="29">
        <f t="shared" si="29"/>
        <v>16.5</v>
      </c>
      <c r="Y303" s="29">
        <v>29.7</v>
      </c>
      <c r="Z303" s="29">
        <f t="shared" si="30"/>
        <v>29.8</v>
      </c>
      <c r="AA303" s="29">
        <v>36.2</v>
      </c>
      <c r="AB303" s="29">
        <f t="shared" si="31"/>
        <v>36.300000000000004</v>
      </c>
    </row>
    <row r="304" spans="19:28" ht="15">
      <c r="S304" s="26">
        <v>348</v>
      </c>
      <c r="T304" s="30" t="s">
        <v>348</v>
      </c>
      <c r="U304" s="29">
        <v>14.6</v>
      </c>
      <c r="V304" s="29">
        <f t="shared" si="28"/>
        <v>14.7</v>
      </c>
      <c r="W304" s="29">
        <v>16.4</v>
      </c>
      <c r="X304" s="29">
        <f t="shared" si="29"/>
        <v>16.5</v>
      </c>
      <c r="Y304" s="29">
        <v>29.7</v>
      </c>
      <c r="Z304" s="29">
        <f t="shared" si="30"/>
        <v>29.8</v>
      </c>
      <c r="AA304" s="29">
        <v>36.2</v>
      </c>
      <c r="AB304" s="29">
        <f t="shared" si="31"/>
        <v>36.300000000000004</v>
      </c>
    </row>
    <row r="305" spans="19:28" ht="15">
      <c r="S305" s="26">
        <v>349</v>
      </c>
      <c r="T305" s="30" t="s">
        <v>349</v>
      </c>
      <c r="U305" s="29">
        <v>14.6</v>
      </c>
      <c r="V305" s="29">
        <f t="shared" si="28"/>
        <v>14.7</v>
      </c>
      <c r="W305" s="29">
        <v>16.4</v>
      </c>
      <c r="X305" s="29">
        <f t="shared" si="29"/>
        <v>16.5</v>
      </c>
      <c r="Y305" s="29">
        <v>29.7</v>
      </c>
      <c r="Z305" s="29">
        <f t="shared" si="30"/>
        <v>29.8</v>
      </c>
      <c r="AA305" s="29">
        <v>36.2</v>
      </c>
      <c r="AB305" s="29">
        <f t="shared" si="31"/>
        <v>36.300000000000004</v>
      </c>
    </row>
    <row r="306" spans="19:28" ht="15">
      <c r="S306" s="26">
        <v>350</v>
      </c>
      <c r="T306" s="30" t="s">
        <v>350</v>
      </c>
      <c r="U306" s="29">
        <v>14.6</v>
      </c>
      <c r="V306" s="29">
        <f t="shared" si="28"/>
        <v>14.7</v>
      </c>
      <c r="W306" s="29">
        <v>16.4</v>
      </c>
      <c r="X306" s="29">
        <f t="shared" si="29"/>
        <v>16.5</v>
      </c>
      <c r="Y306" s="29">
        <v>29.7</v>
      </c>
      <c r="Z306" s="29">
        <f t="shared" si="30"/>
        <v>29.8</v>
      </c>
      <c r="AA306" s="29">
        <v>36.2</v>
      </c>
      <c r="AB306" s="29">
        <f t="shared" si="31"/>
        <v>36.300000000000004</v>
      </c>
    </row>
    <row r="307" spans="19:28" ht="15">
      <c r="S307" s="26">
        <v>351</v>
      </c>
      <c r="T307" s="30" t="s">
        <v>351</v>
      </c>
      <c r="U307" s="29">
        <v>14.6</v>
      </c>
      <c r="V307" s="29">
        <f t="shared" si="28"/>
        <v>14.7</v>
      </c>
      <c r="W307" s="29">
        <v>16.4</v>
      </c>
      <c r="X307" s="29">
        <f t="shared" si="29"/>
        <v>16.5</v>
      </c>
      <c r="Y307" s="29">
        <v>29.7</v>
      </c>
      <c r="Z307" s="29">
        <f t="shared" si="30"/>
        <v>29.8</v>
      </c>
      <c r="AA307" s="29">
        <v>36.2</v>
      </c>
      <c r="AB307" s="29">
        <f t="shared" si="31"/>
        <v>36.300000000000004</v>
      </c>
    </row>
    <row r="308" spans="19:28" ht="15">
      <c r="S308" s="26">
        <v>352</v>
      </c>
      <c r="T308" s="30" t="s">
        <v>352</v>
      </c>
      <c r="U308" s="29">
        <v>14.6</v>
      </c>
      <c r="V308" s="29">
        <f t="shared" si="28"/>
        <v>14.7</v>
      </c>
      <c r="W308" s="29">
        <v>16.4</v>
      </c>
      <c r="X308" s="29">
        <f t="shared" si="29"/>
        <v>16.5</v>
      </c>
      <c r="Y308" s="29">
        <v>29.7</v>
      </c>
      <c r="Z308" s="29">
        <f t="shared" si="30"/>
        <v>29.8</v>
      </c>
      <c r="AA308" s="29">
        <v>36.2</v>
      </c>
      <c r="AB308" s="29">
        <f t="shared" si="31"/>
        <v>36.300000000000004</v>
      </c>
    </row>
    <row r="309" spans="19:28" ht="15">
      <c r="S309" s="26">
        <v>353</v>
      </c>
      <c r="T309" s="30" t="s">
        <v>353</v>
      </c>
      <c r="U309" s="29">
        <v>14.6</v>
      </c>
      <c r="V309" s="29">
        <f t="shared" si="28"/>
        <v>14.7</v>
      </c>
      <c r="W309" s="29">
        <v>16.4</v>
      </c>
      <c r="X309" s="29">
        <f t="shared" si="29"/>
        <v>16.5</v>
      </c>
      <c r="Y309" s="29">
        <v>29.7</v>
      </c>
      <c r="Z309" s="29">
        <f t="shared" si="30"/>
        <v>29.8</v>
      </c>
      <c r="AA309" s="29">
        <v>36.2</v>
      </c>
      <c r="AB309" s="29">
        <f t="shared" si="31"/>
        <v>36.300000000000004</v>
      </c>
    </row>
    <row r="310" spans="19:28" ht="15">
      <c r="S310" s="26">
        <v>354</v>
      </c>
      <c r="T310" s="30" t="s">
        <v>354</v>
      </c>
      <c r="U310" s="29">
        <v>14.6</v>
      </c>
      <c r="V310" s="29">
        <f t="shared" si="28"/>
        <v>14.7</v>
      </c>
      <c r="W310" s="29">
        <v>16.4</v>
      </c>
      <c r="X310" s="29">
        <f t="shared" si="29"/>
        <v>16.5</v>
      </c>
      <c r="Y310" s="29">
        <v>29.7</v>
      </c>
      <c r="Z310" s="29">
        <f t="shared" si="30"/>
        <v>29.8</v>
      </c>
      <c r="AA310" s="29">
        <v>36.2</v>
      </c>
      <c r="AB310" s="29">
        <f t="shared" si="31"/>
        <v>36.300000000000004</v>
      </c>
    </row>
    <row r="311" spans="19:28" ht="15">
      <c r="S311" s="26">
        <v>355</v>
      </c>
      <c r="T311" s="30" t="s">
        <v>355</v>
      </c>
      <c r="U311" s="29">
        <v>14.6</v>
      </c>
      <c r="V311" s="29">
        <f t="shared" si="28"/>
        <v>14.7</v>
      </c>
      <c r="W311" s="29">
        <v>16.4</v>
      </c>
      <c r="X311" s="29">
        <f t="shared" si="29"/>
        <v>16.5</v>
      </c>
      <c r="Y311" s="29">
        <v>29.7</v>
      </c>
      <c r="Z311" s="29">
        <f t="shared" si="30"/>
        <v>29.8</v>
      </c>
      <c r="AA311" s="29">
        <v>36.2</v>
      </c>
      <c r="AB311" s="29">
        <f t="shared" si="31"/>
        <v>36.300000000000004</v>
      </c>
    </row>
    <row r="312" spans="19:28" ht="15">
      <c r="S312" s="26">
        <v>356</v>
      </c>
      <c r="T312" s="30" t="s">
        <v>356</v>
      </c>
      <c r="U312" s="29">
        <v>14.6</v>
      </c>
      <c r="V312" s="29">
        <f t="shared" si="28"/>
        <v>14.7</v>
      </c>
      <c r="W312" s="29">
        <v>16.4</v>
      </c>
      <c r="X312" s="29">
        <f t="shared" si="29"/>
        <v>16.5</v>
      </c>
      <c r="Y312" s="29">
        <v>29.7</v>
      </c>
      <c r="Z312" s="29">
        <f t="shared" si="30"/>
        <v>29.8</v>
      </c>
      <c r="AA312" s="29">
        <v>36.2</v>
      </c>
      <c r="AB312" s="29">
        <f t="shared" si="31"/>
        <v>36.300000000000004</v>
      </c>
    </row>
    <row r="313" spans="19:28" ht="15">
      <c r="S313" s="26">
        <v>357</v>
      </c>
      <c r="T313" s="30" t="s">
        <v>357</v>
      </c>
      <c r="U313" s="29">
        <v>14.6</v>
      </c>
      <c r="V313" s="29">
        <f t="shared" si="28"/>
        <v>14.7</v>
      </c>
      <c r="W313" s="29">
        <v>16.4</v>
      </c>
      <c r="X313" s="29">
        <f t="shared" si="29"/>
        <v>16.5</v>
      </c>
      <c r="Y313" s="29">
        <v>29.7</v>
      </c>
      <c r="Z313" s="29">
        <f t="shared" si="30"/>
        <v>29.8</v>
      </c>
      <c r="AA313" s="29">
        <v>36.2</v>
      </c>
      <c r="AB313" s="29">
        <f t="shared" si="31"/>
        <v>36.300000000000004</v>
      </c>
    </row>
    <row r="314" spans="19:28" ht="15">
      <c r="S314" s="26">
        <v>358</v>
      </c>
      <c r="T314" s="30" t="s">
        <v>358</v>
      </c>
      <c r="U314" s="29">
        <v>14.6</v>
      </c>
      <c r="V314" s="29">
        <f t="shared" si="28"/>
        <v>14.7</v>
      </c>
      <c r="W314" s="29">
        <v>16.4</v>
      </c>
      <c r="X314" s="29">
        <f t="shared" si="29"/>
        <v>16.5</v>
      </c>
      <c r="Y314" s="29">
        <v>29.7</v>
      </c>
      <c r="Z314" s="29">
        <f t="shared" si="30"/>
        <v>29.8</v>
      </c>
      <c r="AA314" s="29">
        <v>36.2</v>
      </c>
      <c r="AB314" s="29">
        <f t="shared" si="31"/>
        <v>36.300000000000004</v>
      </c>
    </row>
    <row r="315" spans="19:28" ht="15">
      <c r="S315" s="26">
        <v>359</v>
      </c>
      <c r="T315" s="30" t="s">
        <v>359</v>
      </c>
      <c r="U315" s="29">
        <v>14.6</v>
      </c>
      <c r="V315" s="29">
        <f t="shared" si="28"/>
        <v>14.7</v>
      </c>
      <c r="W315" s="29">
        <v>16.4</v>
      </c>
      <c r="X315" s="29">
        <f t="shared" si="29"/>
        <v>16.5</v>
      </c>
      <c r="Y315" s="29">
        <v>29.7</v>
      </c>
      <c r="Z315" s="29">
        <f t="shared" si="30"/>
        <v>29.8</v>
      </c>
      <c r="AA315" s="29">
        <v>36.2</v>
      </c>
      <c r="AB315" s="29">
        <f t="shared" si="31"/>
        <v>36.300000000000004</v>
      </c>
    </row>
    <row r="316" spans="19:28" ht="15">
      <c r="S316" s="26">
        <v>360</v>
      </c>
      <c r="T316" s="30" t="s">
        <v>360</v>
      </c>
      <c r="U316" s="29">
        <v>14.6</v>
      </c>
      <c r="V316" s="29">
        <f aca="true" t="shared" si="32" ref="V316:V379">U316+0.1</f>
        <v>14.7</v>
      </c>
      <c r="W316" s="29">
        <v>16.4</v>
      </c>
      <c r="X316" s="29">
        <f aca="true" t="shared" si="33" ref="X316:X379">W316+0.1</f>
        <v>16.5</v>
      </c>
      <c r="Y316" s="29">
        <v>29.7</v>
      </c>
      <c r="Z316" s="29">
        <f aca="true" t="shared" si="34" ref="Z316:Z379">Y316+0.1</f>
        <v>29.8</v>
      </c>
      <c r="AA316" s="29">
        <v>36.2</v>
      </c>
      <c r="AB316" s="29">
        <f t="shared" si="31"/>
        <v>36.300000000000004</v>
      </c>
    </row>
    <row r="317" spans="19:28" ht="15">
      <c r="S317" s="26">
        <v>361</v>
      </c>
      <c r="T317" s="30" t="s">
        <v>361</v>
      </c>
      <c r="U317" s="29">
        <v>14.6</v>
      </c>
      <c r="V317" s="29">
        <f t="shared" si="32"/>
        <v>14.7</v>
      </c>
      <c r="W317" s="29">
        <v>16.4</v>
      </c>
      <c r="X317" s="29">
        <f t="shared" si="33"/>
        <v>16.5</v>
      </c>
      <c r="Y317" s="29">
        <v>29.7</v>
      </c>
      <c r="Z317" s="29">
        <f t="shared" si="34"/>
        <v>29.8</v>
      </c>
      <c r="AA317" s="29">
        <v>36.2</v>
      </c>
      <c r="AB317" s="29">
        <f t="shared" si="31"/>
        <v>36.300000000000004</v>
      </c>
    </row>
    <row r="318" spans="19:28" ht="15">
      <c r="S318" s="26">
        <v>362</v>
      </c>
      <c r="T318" s="30" t="s">
        <v>362</v>
      </c>
      <c r="U318" s="29">
        <v>14.6</v>
      </c>
      <c r="V318" s="29">
        <f t="shared" si="32"/>
        <v>14.7</v>
      </c>
      <c r="W318" s="29">
        <v>16.4</v>
      </c>
      <c r="X318" s="29">
        <f t="shared" si="33"/>
        <v>16.5</v>
      </c>
      <c r="Y318" s="29">
        <v>29.7</v>
      </c>
      <c r="Z318" s="29">
        <f t="shared" si="34"/>
        <v>29.8</v>
      </c>
      <c r="AA318" s="29">
        <v>36.2</v>
      </c>
      <c r="AB318" s="29">
        <f t="shared" si="31"/>
        <v>36.300000000000004</v>
      </c>
    </row>
    <row r="319" spans="19:28" ht="15">
      <c r="S319" s="26">
        <v>363</v>
      </c>
      <c r="T319" s="30" t="s">
        <v>363</v>
      </c>
      <c r="U319" s="29">
        <v>14.6</v>
      </c>
      <c r="V319" s="29">
        <f t="shared" si="32"/>
        <v>14.7</v>
      </c>
      <c r="W319" s="29">
        <v>16.4</v>
      </c>
      <c r="X319" s="29">
        <f t="shared" si="33"/>
        <v>16.5</v>
      </c>
      <c r="Y319" s="29">
        <v>29.7</v>
      </c>
      <c r="Z319" s="29">
        <f t="shared" si="34"/>
        <v>29.8</v>
      </c>
      <c r="AA319" s="29">
        <v>36.2</v>
      </c>
      <c r="AB319" s="29">
        <f t="shared" si="31"/>
        <v>36.300000000000004</v>
      </c>
    </row>
    <row r="320" spans="19:28" ht="15">
      <c r="S320" s="26">
        <v>364</v>
      </c>
      <c r="T320" s="30" t="s">
        <v>364</v>
      </c>
      <c r="U320" s="29">
        <v>14.6</v>
      </c>
      <c r="V320" s="29">
        <f t="shared" si="32"/>
        <v>14.7</v>
      </c>
      <c r="W320" s="29">
        <v>16.4</v>
      </c>
      <c r="X320" s="29">
        <f t="shared" si="33"/>
        <v>16.5</v>
      </c>
      <c r="Y320" s="29">
        <v>29.7</v>
      </c>
      <c r="Z320" s="29">
        <f t="shared" si="34"/>
        <v>29.8</v>
      </c>
      <c r="AA320" s="29">
        <v>36.2</v>
      </c>
      <c r="AB320" s="29">
        <f t="shared" si="31"/>
        <v>36.300000000000004</v>
      </c>
    </row>
    <row r="321" spans="19:28" ht="15">
      <c r="S321" s="26">
        <v>365</v>
      </c>
      <c r="T321" s="30" t="s">
        <v>365</v>
      </c>
      <c r="U321" s="29">
        <v>14.6</v>
      </c>
      <c r="V321" s="29">
        <f t="shared" si="32"/>
        <v>14.7</v>
      </c>
      <c r="W321" s="29">
        <v>16.4</v>
      </c>
      <c r="X321" s="29">
        <f t="shared" si="33"/>
        <v>16.5</v>
      </c>
      <c r="Y321" s="29">
        <v>29.7</v>
      </c>
      <c r="Z321" s="29">
        <f t="shared" si="34"/>
        <v>29.8</v>
      </c>
      <c r="AA321" s="29">
        <v>36.2</v>
      </c>
      <c r="AB321" s="29">
        <f t="shared" si="31"/>
        <v>36.300000000000004</v>
      </c>
    </row>
    <row r="322" spans="19:28" ht="15">
      <c r="S322" s="26">
        <v>366</v>
      </c>
      <c r="T322" s="30" t="s">
        <v>366</v>
      </c>
      <c r="U322" s="29">
        <v>14.6</v>
      </c>
      <c r="V322" s="29">
        <f t="shared" si="32"/>
        <v>14.7</v>
      </c>
      <c r="W322" s="29">
        <v>16.4</v>
      </c>
      <c r="X322" s="29">
        <f t="shared" si="33"/>
        <v>16.5</v>
      </c>
      <c r="Y322" s="29">
        <v>29.7</v>
      </c>
      <c r="Z322" s="29">
        <f t="shared" si="34"/>
        <v>29.8</v>
      </c>
      <c r="AA322" s="29">
        <v>36.2</v>
      </c>
      <c r="AB322" s="29">
        <f t="shared" si="31"/>
        <v>36.300000000000004</v>
      </c>
    </row>
    <row r="323" spans="19:28" ht="15">
      <c r="S323" s="26">
        <v>367</v>
      </c>
      <c r="T323" s="30" t="s">
        <v>367</v>
      </c>
      <c r="U323" s="29">
        <v>14.6</v>
      </c>
      <c r="V323" s="29">
        <f t="shared" si="32"/>
        <v>14.7</v>
      </c>
      <c r="W323" s="29">
        <v>16.4</v>
      </c>
      <c r="X323" s="29">
        <f t="shared" si="33"/>
        <v>16.5</v>
      </c>
      <c r="Y323" s="29">
        <v>29.7</v>
      </c>
      <c r="Z323" s="29">
        <f t="shared" si="34"/>
        <v>29.8</v>
      </c>
      <c r="AA323" s="29">
        <v>36.2</v>
      </c>
      <c r="AB323" s="29">
        <f aca="true" t="shared" si="35" ref="AB323:AB386">AA323+0.1</f>
        <v>36.300000000000004</v>
      </c>
    </row>
    <row r="324" spans="19:28" ht="15">
      <c r="S324" s="26">
        <v>368</v>
      </c>
      <c r="T324" s="30" t="s">
        <v>368</v>
      </c>
      <c r="U324" s="29">
        <v>14.6</v>
      </c>
      <c r="V324" s="29">
        <f t="shared" si="32"/>
        <v>14.7</v>
      </c>
      <c r="W324" s="29">
        <v>16.4</v>
      </c>
      <c r="X324" s="29">
        <f t="shared" si="33"/>
        <v>16.5</v>
      </c>
      <c r="Y324" s="29">
        <v>29.7</v>
      </c>
      <c r="Z324" s="29">
        <f t="shared" si="34"/>
        <v>29.8</v>
      </c>
      <c r="AA324" s="29">
        <v>36.2</v>
      </c>
      <c r="AB324" s="29">
        <f t="shared" si="35"/>
        <v>36.300000000000004</v>
      </c>
    </row>
    <row r="325" spans="19:28" ht="15">
      <c r="S325" s="26">
        <v>369</v>
      </c>
      <c r="T325" s="30" t="s">
        <v>369</v>
      </c>
      <c r="U325" s="29">
        <v>14.6</v>
      </c>
      <c r="V325" s="29">
        <f t="shared" si="32"/>
        <v>14.7</v>
      </c>
      <c r="W325" s="29">
        <v>16.4</v>
      </c>
      <c r="X325" s="29">
        <f t="shared" si="33"/>
        <v>16.5</v>
      </c>
      <c r="Y325" s="29">
        <v>29.7</v>
      </c>
      <c r="Z325" s="29">
        <f t="shared" si="34"/>
        <v>29.8</v>
      </c>
      <c r="AA325" s="29">
        <v>36.2</v>
      </c>
      <c r="AB325" s="29">
        <f t="shared" si="35"/>
        <v>36.300000000000004</v>
      </c>
    </row>
    <row r="326" spans="19:28" ht="15">
      <c r="S326" s="26">
        <v>370</v>
      </c>
      <c r="T326" s="30" t="s">
        <v>370</v>
      </c>
      <c r="U326" s="29">
        <v>14.6</v>
      </c>
      <c r="V326" s="29">
        <f t="shared" si="32"/>
        <v>14.7</v>
      </c>
      <c r="W326" s="29">
        <v>16.4</v>
      </c>
      <c r="X326" s="29">
        <f t="shared" si="33"/>
        <v>16.5</v>
      </c>
      <c r="Y326" s="29">
        <v>29.7</v>
      </c>
      <c r="Z326" s="29">
        <f t="shared" si="34"/>
        <v>29.8</v>
      </c>
      <c r="AA326" s="29">
        <v>36.2</v>
      </c>
      <c r="AB326" s="29">
        <f t="shared" si="35"/>
        <v>36.300000000000004</v>
      </c>
    </row>
    <row r="327" spans="19:28" ht="15">
      <c r="S327" s="26">
        <v>371</v>
      </c>
      <c r="T327" s="30" t="s">
        <v>371</v>
      </c>
      <c r="U327" s="29">
        <v>14.6</v>
      </c>
      <c r="V327" s="29">
        <f t="shared" si="32"/>
        <v>14.7</v>
      </c>
      <c r="W327" s="29">
        <v>16.4</v>
      </c>
      <c r="X327" s="29">
        <f t="shared" si="33"/>
        <v>16.5</v>
      </c>
      <c r="Y327" s="29">
        <v>29.7</v>
      </c>
      <c r="Z327" s="29">
        <f t="shared" si="34"/>
        <v>29.8</v>
      </c>
      <c r="AA327" s="29">
        <v>36.2</v>
      </c>
      <c r="AB327" s="29">
        <f t="shared" si="35"/>
        <v>36.300000000000004</v>
      </c>
    </row>
    <row r="328" spans="19:28" ht="15">
      <c r="S328" s="26">
        <v>372</v>
      </c>
      <c r="T328" s="30" t="s">
        <v>372</v>
      </c>
      <c r="U328" s="29">
        <v>14.6</v>
      </c>
      <c r="V328" s="29">
        <f t="shared" si="32"/>
        <v>14.7</v>
      </c>
      <c r="W328" s="29">
        <v>16.4</v>
      </c>
      <c r="X328" s="29">
        <f t="shared" si="33"/>
        <v>16.5</v>
      </c>
      <c r="Y328" s="29">
        <v>29.7</v>
      </c>
      <c r="Z328" s="29">
        <f t="shared" si="34"/>
        <v>29.8</v>
      </c>
      <c r="AA328" s="29">
        <v>36.2</v>
      </c>
      <c r="AB328" s="29">
        <f t="shared" si="35"/>
        <v>36.300000000000004</v>
      </c>
    </row>
    <row r="329" spans="19:28" ht="15">
      <c r="S329" s="26">
        <v>373</v>
      </c>
      <c r="T329" s="30" t="s">
        <v>373</v>
      </c>
      <c r="U329" s="29">
        <v>14.6</v>
      </c>
      <c r="V329" s="29">
        <f t="shared" si="32"/>
        <v>14.7</v>
      </c>
      <c r="W329" s="29">
        <v>16.4</v>
      </c>
      <c r="X329" s="29">
        <f t="shared" si="33"/>
        <v>16.5</v>
      </c>
      <c r="Y329" s="29">
        <v>29.7</v>
      </c>
      <c r="Z329" s="29">
        <f t="shared" si="34"/>
        <v>29.8</v>
      </c>
      <c r="AA329" s="29">
        <v>36.2</v>
      </c>
      <c r="AB329" s="29">
        <f t="shared" si="35"/>
        <v>36.300000000000004</v>
      </c>
    </row>
    <row r="330" spans="19:28" ht="15">
      <c r="S330" s="26">
        <v>374</v>
      </c>
      <c r="T330" s="30" t="s">
        <v>374</v>
      </c>
      <c r="U330" s="29">
        <v>14.6</v>
      </c>
      <c r="V330" s="29">
        <f t="shared" si="32"/>
        <v>14.7</v>
      </c>
      <c r="W330" s="29">
        <v>16.4</v>
      </c>
      <c r="X330" s="29">
        <f t="shared" si="33"/>
        <v>16.5</v>
      </c>
      <c r="Y330" s="29">
        <v>29.7</v>
      </c>
      <c r="Z330" s="29">
        <f t="shared" si="34"/>
        <v>29.8</v>
      </c>
      <c r="AA330" s="29">
        <v>36.2</v>
      </c>
      <c r="AB330" s="29">
        <f t="shared" si="35"/>
        <v>36.300000000000004</v>
      </c>
    </row>
    <row r="331" spans="19:28" ht="15">
      <c r="S331" s="26">
        <v>375</v>
      </c>
      <c r="T331" s="30" t="s">
        <v>375</v>
      </c>
      <c r="U331" s="29">
        <v>14.6</v>
      </c>
      <c r="V331" s="29">
        <f t="shared" si="32"/>
        <v>14.7</v>
      </c>
      <c r="W331" s="29">
        <v>16.4</v>
      </c>
      <c r="X331" s="29">
        <f t="shared" si="33"/>
        <v>16.5</v>
      </c>
      <c r="Y331" s="29">
        <v>29.7</v>
      </c>
      <c r="Z331" s="29">
        <f t="shared" si="34"/>
        <v>29.8</v>
      </c>
      <c r="AA331" s="29">
        <v>36.2</v>
      </c>
      <c r="AB331" s="29">
        <f t="shared" si="35"/>
        <v>36.300000000000004</v>
      </c>
    </row>
    <row r="332" spans="19:28" ht="15">
      <c r="S332" s="26">
        <v>376</v>
      </c>
      <c r="T332" s="30" t="s">
        <v>376</v>
      </c>
      <c r="U332" s="29">
        <v>14.6</v>
      </c>
      <c r="V332" s="29">
        <f t="shared" si="32"/>
        <v>14.7</v>
      </c>
      <c r="W332" s="29">
        <v>16.4</v>
      </c>
      <c r="X332" s="29">
        <f t="shared" si="33"/>
        <v>16.5</v>
      </c>
      <c r="Y332" s="29">
        <v>29.7</v>
      </c>
      <c r="Z332" s="29">
        <f t="shared" si="34"/>
        <v>29.8</v>
      </c>
      <c r="AA332" s="29">
        <v>36.2</v>
      </c>
      <c r="AB332" s="29">
        <f t="shared" si="35"/>
        <v>36.300000000000004</v>
      </c>
    </row>
    <row r="333" spans="19:28" ht="15">
      <c r="S333" s="26">
        <v>377</v>
      </c>
      <c r="T333" s="30" t="s">
        <v>377</v>
      </c>
      <c r="U333" s="29">
        <v>14.6</v>
      </c>
      <c r="V333" s="29">
        <f t="shared" si="32"/>
        <v>14.7</v>
      </c>
      <c r="W333" s="29">
        <v>16.4</v>
      </c>
      <c r="X333" s="29">
        <f t="shared" si="33"/>
        <v>16.5</v>
      </c>
      <c r="Y333" s="29">
        <v>29.7</v>
      </c>
      <c r="Z333" s="29">
        <f t="shared" si="34"/>
        <v>29.8</v>
      </c>
      <c r="AA333" s="29">
        <v>36.2</v>
      </c>
      <c r="AB333" s="29">
        <f t="shared" si="35"/>
        <v>36.300000000000004</v>
      </c>
    </row>
    <row r="334" spans="19:28" ht="15">
      <c r="S334" s="26">
        <v>378</v>
      </c>
      <c r="T334" s="30" t="s">
        <v>378</v>
      </c>
      <c r="U334" s="29">
        <v>14.6</v>
      </c>
      <c r="V334" s="29">
        <f t="shared" si="32"/>
        <v>14.7</v>
      </c>
      <c r="W334" s="29">
        <v>16.4</v>
      </c>
      <c r="X334" s="29">
        <f t="shared" si="33"/>
        <v>16.5</v>
      </c>
      <c r="Y334" s="29">
        <v>29.7</v>
      </c>
      <c r="Z334" s="29">
        <f t="shared" si="34"/>
        <v>29.8</v>
      </c>
      <c r="AA334" s="29">
        <v>36.2</v>
      </c>
      <c r="AB334" s="29">
        <f t="shared" si="35"/>
        <v>36.300000000000004</v>
      </c>
    </row>
    <row r="335" spans="19:28" ht="15">
      <c r="S335" s="26">
        <v>379</v>
      </c>
      <c r="T335" s="30" t="s">
        <v>379</v>
      </c>
      <c r="U335" s="29">
        <v>14.6</v>
      </c>
      <c r="V335" s="29">
        <f t="shared" si="32"/>
        <v>14.7</v>
      </c>
      <c r="W335" s="29">
        <v>16.4</v>
      </c>
      <c r="X335" s="29">
        <f t="shared" si="33"/>
        <v>16.5</v>
      </c>
      <c r="Y335" s="29">
        <v>29.7</v>
      </c>
      <c r="Z335" s="29">
        <f t="shared" si="34"/>
        <v>29.8</v>
      </c>
      <c r="AA335" s="29">
        <v>36.2</v>
      </c>
      <c r="AB335" s="29">
        <f t="shared" si="35"/>
        <v>36.300000000000004</v>
      </c>
    </row>
    <row r="336" spans="19:28" ht="15">
      <c r="S336" s="26">
        <v>380</v>
      </c>
      <c r="T336" s="30" t="s">
        <v>380</v>
      </c>
      <c r="U336" s="29">
        <v>14.6</v>
      </c>
      <c r="V336" s="29">
        <f t="shared" si="32"/>
        <v>14.7</v>
      </c>
      <c r="W336" s="29">
        <v>16.4</v>
      </c>
      <c r="X336" s="29">
        <f t="shared" si="33"/>
        <v>16.5</v>
      </c>
      <c r="Y336" s="29">
        <v>29.7</v>
      </c>
      <c r="Z336" s="29">
        <f t="shared" si="34"/>
        <v>29.8</v>
      </c>
      <c r="AA336" s="29">
        <v>36.2</v>
      </c>
      <c r="AB336" s="29">
        <f t="shared" si="35"/>
        <v>36.300000000000004</v>
      </c>
    </row>
    <row r="337" spans="19:28" ht="15">
      <c r="S337" s="26">
        <v>381</v>
      </c>
      <c r="T337" s="30" t="s">
        <v>381</v>
      </c>
      <c r="U337" s="29">
        <v>14.6</v>
      </c>
      <c r="V337" s="29">
        <f t="shared" si="32"/>
        <v>14.7</v>
      </c>
      <c r="W337" s="29">
        <v>16.4</v>
      </c>
      <c r="X337" s="29">
        <f t="shared" si="33"/>
        <v>16.5</v>
      </c>
      <c r="Y337" s="29">
        <v>29.7</v>
      </c>
      <c r="Z337" s="29">
        <f t="shared" si="34"/>
        <v>29.8</v>
      </c>
      <c r="AA337" s="29">
        <v>36.2</v>
      </c>
      <c r="AB337" s="29">
        <f t="shared" si="35"/>
        <v>36.300000000000004</v>
      </c>
    </row>
    <row r="338" spans="19:28" ht="15">
      <c r="S338" s="26">
        <v>382</v>
      </c>
      <c r="T338" s="30" t="s">
        <v>382</v>
      </c>
      <c r="U338" s="29">
        <v>14.6</v>
      </c>
      <c r="V338" s="29">
        <f t="shared" si="32"/>
        <v>14.7</v>
      </c>
      <c r="W338" s="29">
        <v>16.4</v>
      </c>
      <c r="X338" s="29">
        <f t="shared" si="33"/>
        <v>16.5</v>
      </c>
      <c r="Y338" s="29">
        <v>29.7</v>
      </c>
      <c r="Z338" s="29">
        <f t="shared" si="34"/>
        <v>29.8</v>
      </c>
      <c r="AA338" s="29">
        <v>36.2</v>
      </c>
      <c r="AB338" s="29">
        <f t="shared" si="35"/>
        <v>36.300000000000004</v>
      </c>
    </row>
    <row r="339" spans="19:28" ht="15">
      <c r="S339" s="26">
        <v>383</v>
      </c>
      <c r="T339" s="30" t="s">
        <v>383</v>
      </c>
      <c r="U339" s="29">
        <v>14.6</v>
      </c>
      <c r="V339" s="29">
        <f t="shared" si="32"/>
        <v>14.7</v>
      </c>
      <c r="W339" s="29">
        <v>16.4</v>
      </c>
      <c r="X339" s="29">
        <f t="shared" si="33"/>
        <v>16.5</v>
      </c>
      <c r="Y339" s="29">
        <v>29.7</v>
      </c>
      <c r="Z339" s="29">
        <f t="shared" si="34"/>
        <v>29.8</v>
      </c>
      <c r="AA339" s="29">
        <v>36.2</v>
      </c>
      <c r="AB339" s="29">
        <f t="shared" si="35"/>
        <v>36.300000000000004</v>
      </c>
    </row>
    <row r="340" spans="19:28" ht="15">
      <c r="S340" s="26">
        <v>384</v>
      </c>
      <c r="T340" s="30" t="s">
        <v>384</v>
      </c>
      <c r="U340" s="29">
        <v>14.6</v>
      </c>
      <c r="V340" s="29">
        <f t="shared" si="32"/>
        <v>14.7</v>
      </c>
      <c r="W340" s="29">
        <v>16.4</v>
      </c>
      <c r="X340" s="29">
        <f t="shared" si="33"/>
        <v>16.5</v>
      </c>
      <c r="Y340" s="29">
        <v>29.7</v>
      </c>
      <c r="Z340" s="29">
        <f t="shared" si="34"/>
        <v>29.8</v>
      </c>
      <c r="AA340" s="29">
        <v>36.2</v>
      </c>
      <c r="AB340" s="29">
        <f t="shared" si="35"/>
        <v>36.300000000000004</v>
      </c>
    </row>
    <row r="341" spans="19:28" ht="15">
      <c r="S341" s="26">
        <v>385</v>
      </c>
      <c r="T341" s="30" t="s">
        <v>385</v>
      </c>
      <c r="U341" s="29">
        <v>14.6</v>
      </c>
      <c r="V341" s="29">
        <f t="shared" si="32"/>
        <v>14.7</v>
      </c>
      <c r="W341" s="29">
        <v>16.4</v>
      </c>
      <c r="X341" s="29">
        <f t="shared" si="33"/>
        <v>16.5</v>
      </c>
      <c r="Y341" s="29">
        <v>29.7</v>
      </c>
      <c r="Z341" s="29">
        <f t="shared" si="34"/>
        <v>29.8</v>
      </c>
      <c r="AA341" s="29">
        <v>36.2</v>
      </c>
      <c r="AB341" s="29">
        <f t="shared" si="35"/>
        <v>36.300000000000004</v>
      </c>
    </row>
    <row r="342" spans="19:28" ht="15">
      <c r="S342" s="26">
        <v>386</v>
      </c>
      <c r="T342" s="30" t="s">
        <v>386</v>
      </c>
      <c r="U342" s="29">
        <v>14.6</v>
      </c>
      <c r="V342" s="29">
        <f t="shared" si="32"/>
        <v>14.7</v>
      </c>
      <c r="W342" s="29">
        <v>16.4</v>
      </c>
      <c r="X342" s="29">
        <f t="shared" si="33"/>
        <v>16.5</v>
      </c>
      <c r="Y342" s="29">
        <v>29.7</v>
      </c>
      <c r="Z342" s="29">
        <f t="shared" si="34"/>
        <v>29.8</v>
      </c>
      <c r="AA342" s="29">
        <v>36.2</v>
      </c>
      <c r="AB342" s="29">
        <f t="shared" si="35"/>
        <v>36.300000000000004</v>
      </c>
    </row>
    <row r="343" spans="19:28" ht="15">
      <c r="S343" s="26">
        <v>387</v>
      </c>
      <c r="T343" s="30" t="s">
        <v>387</v>
      </c>
      <c r="U343" s="29">
        <v>14.6</v>
      </c>
      <c r="V343" s="29">
        <f t="shared" si="32"/>
        <v>14.7</v>
      </c>
      <c r="W343" s="29">
        <v>16.4</v>
      </c>
      <c r="X343" s="29">
        <f t="shared" si="33"/>
        <v>16.5</v>
      </c>
      <c r="Y343" s="29">
        <v>29.7</v>
      </c>
      <c r="Z343" s="29">
        <f t="shared" si="34"/>
        <v>29.8</v>
      </c>
      <c r="AA343" s="29">
        <v>36.2</v>
      </c>
      <c r="AB343" s="29">
        <f t="shared" si="35"/>
        <v>36.300000000000004</v>
      </c>
    </row>
    <row r="344" spans="19:28" ht="15">
      <c r="S344" s="26">
        <v>388</v>
      </c>
      <c r="T344" s="30" t="s">
        <v>388</v>
      </c>
      <c r="U344" s="29">
        <v>14.6</v>
      </c>
      <c r="V344" s="29">
        <f t="shared" si="32"/>
        <v>14.7</v>
      </c>
      <c r="W344" s="29">
        <v>16.4</v>
      </c>
      <c r="X344" s="29">
        <f t="shared" si="33"/>
        <v>16.5</v>
      </c>
      <c r="Y344" s="29">
        <v>29.7</v>
      </c>
      <c r="Z344" s="29">
        <f t="shared" si="34"/>
        <v>29.8</v>
      </c>
      <c r="AA344" s="29">
        <v>36.2</v>
      </c>
      <c r="AB344" s="29">
        <f t="shared" si="35"/>
        <v>36.300000000000004</v>
      </c>
    </row>
    <row r="345" spans="19:28" ht="15">
      <c r="S345" s="26">
        <v>389</v>
      </c>
      <c r="T345" s="30" t="s">
        <v>389</v>
      </c>
      <c r="U345" s="29">
        <v>14.6</v>
      </c>
      <c r="V345" s="29">
        <f t="shared" si="32"/>
        <v>14.7</v>
      </c>
      <c r="W345" s="29">
        <v>16.4</v>
      </c>
      <c r="X345" s="29">
        <f t="shared" si="33"/>
        <v>16.5</v>
      </c>
      <c r="Y345" s="29">
        <v>29.7</v>
      </c>
      <c r="Z345" s="29">
        <f t="shared" si="34"/>
        <v>29.8</v>
      </c>
      <c r="AA345" s="29">
        <v>36.2</v>
      </c>
      <c r="AB345" s="29">
        <f t="shared" si="35"/>
        <v>36.300000000000004</v>
      </c>
    </row>
    <row r="346" spans="19:28" ht="15">
      <c r="S346" s="26">
        <v>390</v>
      </c>
      <c r="T346" s="30" t="s">
        <v>390</v>
      </c>
      <c r="U346" s="29">
        <v>14.6</v>
      </c>
      <c r="V346" s="29">
        <f t="shared" si="32"/>
        <v>14.7</v>
      </c>
      <c r="W346" s="29">
        <v>16.4</v>
      </c>
      <c r="X346" s="29">
        <f t="shared" si="33"/>
        <v>16.5</v>
      </c>
      <c r="Y346" s="29">
        <v>29.7</v>
      </c>
      <c r="Z346" s="29">
        <f t="shared" si="34"/>
        <v>29.8</v>
      </c>
      <c r="AA346" s="29">
        <v>36.2</v>
      </c>
      <c r="AB346" s="29">
        <f t="shared" si="35"/>
        <v>36.300000000000004</v>
      </c>
    </row>
    <row r="347" spans="19:28" ht="15">
      <c r="S347" s="26">
        <v>391</v>
      </c>
      <c r="T347" s="30" t="s">
        <v>391</v>
      </c>
      <c r="U347" s="29">
        <v>14.6</v>
      </c>
      <c r="V347" s="29">
        <f t="shared" si="32"/>
        <v>14.7</v>
      </c>
      <c r="W347" s="29">
        <v>16.4</v>
      </c>
      <c r="X347" s="29">
        <f t="shared" si="33"/>
        <v>16.5</v>
      </c>
      <c r="Y347" s="29">
        <v>29.7</v>
      </c>
      <c r="Z347" s="29">
        <f t="shared" si="34"/>
        <v>29.8</v>
      </c>
      <c r="AA347" s="29">
        <v>36.2</v>
      </c>
      <c r="AB347" s="29">
        <f t="shared" si="35"/>
        <v>36.300000000000004</v>
      </c>
    </row>
    <row r="348" spans="19:28" ht="15">
      <c r="S348" s="26">
        <v>392</v>
      </c>
      <c r="T348" s="30" t="s">
        <v>392</v>
      </c>
      <c r="U348" s="29">
        <v>14.6</v>
      </c>
      <c r="V348" s="29">
        <f t="shared" si="32"/>
        <v>14.7</v>
      </c>
      <c r="W348" s="29">
        <v>16.4</v>
      </c>
      <c r="X348" s="29">
        <f t="shared" si="33"/>
        <v>16.5</v>
      </c>
      <c r="Y348" s="29">
        <v>29.7</v>
      </c>
      <c r="Z348" s="29">
        <f t="shared" si="34"/>
        <v>29.8</v>
      </c>
      <c r="AA348" s="29">
        <v>36.2</v>
      </c>
      <c r="AB348" s="29">
        <f t="shared" si="35"/>
        <v>36.300000000000004</v>
      </c>
    </row>
    <row r="349" spans="19:28" ht="15">
      <c r="S349" s="26">
        <v>393</v>
      </c>
      <c r="T349" s="30" t="s">
        <v>393</v>
      </c>
      <c r="U349" s="29">
        <v>14.6</v>
      </c>
      <c r="V349" s="29">
        <f t="shared" si="32"/>
        <v>14.7</v>
      </c>
      <c r="W349" s="29">
        <v>16.4</v>
      </c>
      <c r="X349" s="29">
        <f t="shared" si="33"/>
        <v>16.5</v>
      </c>
      <c r="Y349" s="29">
        <v>29.7</v>
      </c>
      <c r="Z349" s="29">
        <f t="shared" si="34"/>
        <v>29.8</v>
      </c>
      <c r="AA349" s="29">
        <v>36.2</v>
      </c>
      <c r="AB349" s="29">
        <f t="shared" si="35"/>
        <v>36.300000000000004</v>
      </c>
    </row>
    <row r="350" spans="19:28" ht="15">
      <c r="S350" s="26">
        <v>394</v>
      </c>
      <c r="T350" s="30" t="s">
        <v>394</v>
      </c>
      <c r="U350" s="29">
        <v>14.6</v>
      </c>
      <c r="V350" s="29">
        <f t="shared" si="32"/>
        <v>14.7</v>
      </c>
      <c r="W350" s="29">
        <v>16.4</v>
      </c>
      <c r="X350" s="29">
        <f t="shared" si="33"/>
        <v>16.5</v>
      </c>
      <c r="Y350" s="29">
        <v>29.7</v>
      </c>
      <c r="Z350" s="29">
        <f t="shared" si="34"/>
        <v>29.8</v>
      </c>
      <c r="AA350" s="29">
        <v>36.2</v>
      </c>
      <c r="AB350" s="29">
        <f t="shared" si="35"/>
        <v>36.300000000000004</v>
      </c>
    </row>
    <row r="351" spans="19:28" ht="15">
      <c r="S351" s="26">
        <v>395</v>
      </c>
      <c r="T351" s="30" t="s">
        <v>395</v>
      </c>
      <c r="U351" s="29">
        <v>14.6</v>
      </c>
      <c r="V351" s="29">
        <f t="shared" si="32"/>
        <v>14.7</v>
      </c>
      <c r="W351" s="29">
        <v>16.4</v>
      </c>
      <c r="X351" s="29">
        <f t="shared" si="33"/>
        <v>16.5</v>
      </c>
      <c r="Y351" s="29">
        <v>29.7</v>
      </c>
      <c r="Z351" s="29">
        <f t="shared" si="34"/>
        <v>29.8</v>
      </c>
      <c r="AA351" s="29">
        <v>36.2</v>
      </c>
      <c r="AB351" s="29">
        <f t="shared" si="35"/>
        <v>36.300000000000004</v>
      </c>
    </row>
    <row r="352" spans="19:28" ht="15">
      <c r="S352" s="26">
        <v>396</v>
      </c>
      <c r="T352" s="30" t="s">
        <v>396</v>
      </c>
      <c r="U352" s="29">
        <v>14.6</v>
      </c>
      <c r="V352" s="29">
        <f t="shared" si="32"/>
        <v>14.7</v>
      </c>
      <c r="W352" s="29">
        <v>16.4</v>
      </c>
      <c r="X352" s="29">
        <f t="shared" si="33"/>
        <v>16.5</v>
      </c>
      <c r="Y352" s="29">
        <v>29.7</v>
      </c>
      <c r="Z352" s="29">
        <f t="shared" si="34"/>
        <v>29.8</v>
      </c>
      <c r="AA352" s="29">
        <v>36.2</v>
      </c>
      <c r="AB352" s="29">
        <f t="shared" si="35"/>
        <v>36.300000000000004</v>
      </c>
    </row>
    <row r="353" spans="19:28" ht="15">
      <c r="S353" s="26">
        <v>397</v>
      </c>
      <c r="T353" s="30" t="s">
        <v>397</v>
      </c>
      <c r="U353" s="29">
        <v>14.6</v>
      </c>
      <c r="V353" s="29">
        <f t="shared" si="32"/>
        <v>14.7</v>
      </c>
      <c r="W353" s="29">
        <v>16.4</v>
      </c>
      <c r="X353" s="29">
        <f t="shared" si="33"/>
        <v>16.5</v>
      </c>
      <c r="Y353" s="29">
        <v>29.7</v>
      </c>
      <c r="Z353" s="29">
        <f t="shared" si="34"/>
        <v>29.8</v>
      </c>
      <c r="AA353" s="29">
        <v>36.2</v>
      </c>
      <c r="AB353" s="29">
        <f t="shared" si="35"/>
        <v>36.300000000000004</v>
      </c>
    </row>
    <row r="354" spans="19:28" ht="15">
      <c r="S354" s="26">
        <v>398</v>
      </c>
      <c r="T354" s="30" t="s">
        <v>398</v>
      </c>
      <c r="U354" s="29">
        <v>14.6</v>
      </c>
      <c r="V354" s="29">
        <f t="shared" si="32"/>
        <v>14.7</v>
      </c>
      <c r="W354" s="29">
        <v>16.4</v>
      </c>
      <c r="X354" s="29">
        <f t="shared" si="33"/>
        <v>16.5</v>
      </c>
      <c r="Y354" s="29">
        <v>29.7</v>
      </c>
      <c r="Z354" s="29">
        <f t="shared" si="34"/>
        <v>29.8</v>
      </c>
      <c r="AA354" s="29">
        <v>36.2</v>
      </c>
      <c r="AB354" s="29">
        <f t="shared" si="35"/>
        <v>36.300000000000004</v>
      </c>
    </row>
    <row r="355" spans="19:28" ht="15">
      <c r="S355" s="26">
        <v>399</v>
      </c>
      <c r="T355" s="30" t="s">
        <v>399</v>
      </c>
      <c r="U355" s="29">
        <v>14.6</v>
      </c>
      <c r="V355" s="29">
        <f t="shared" si="32"/>
        <v>14.7</v>
      </c>
      <c r="W355" s="29">
        <v>16.4</v>
      </c>
      <c r="X355" s="29">
        <f t="shared" si="33"/>
        <v>16.5</v>
      </c>
      <c r="Y355" s="29">
        <v>29.7</v>
      </c>
      <c r="Z355" s="29">
        <f t="shared" si="34"/>
        <v>29.8</v>
      </c>
      <c r="AA355" s="29">
        <v>36.2</v>
      </c>
      <c r="AB355" s="29">
        <f t="shared" si="35"/>
        <v>36.300000000000004</v>
      </c>
    </row>
    <row r="356" spans="19:28" ht="15">
      <c r="S356" s="26">
        <v>400</v>
      </c>
      <c r="T356" s="30" t="s">
        <v>400</v>
      </c>
      <c r="U356" s="29">
        <v>14.6</v>
      </c>
      <c r="V356" s="29">
        <f t="shared" si="32"/>
        <v>14.7</v>
      </c>
      <c r="W356" s="29">
        <v>16.4</v>
      </c>
      <c r="X356" s="29">
        <f t="shared" si="33"/>
        <v>16.5</v>
      </c>
      <c r="Y356" s="29">
        <v>29.7</v>
      </c>
      <c r="Z356" s="29">
        <f t="shared" si="34"/>
        <v>29.8</v>
      </c>
      <c r="AA356" s="29">
        <v>36.2</v>
      </c>
      <c r="AB356" s="29">
        <f t="shared" si="35"/>
        <v>36.300000000000004</v>
      </c>
    </row>
    <row r="357" spans="19:28" ht="15">
      <c r="S357" s="26">
        <v>401</v>
      </c>
      <c r="T357" s="30" t="s">
        <v>401</v>
      </c>
      <c r="U357" s="29">
        <v>14.6</v>
      </c>
      <c r="V357" s="29">
        <f t="shared" si="32"/>
        <v>14.7</v>
      </c>
      <c r="W357" s="29">
        <v>16.4</v>
      </c>
      <c r="X357" s="29">
        <f t="shared" si="33"/>
        <v>16.5</v>
      </c>
      <c r="Y357" s="29">
        <v>29.7</v>
      </c>
      <c r="Z357" s="29">
        <f t="shared" si="34"/>
        <v>29.8</v>
      </c>
      <c r="AA357" s="29">
        <v>36.2</v>
      </c>
      <c r="AB357" s="29">
        <f t="shared" si="35"/>
        <v>36.300000000000004</v>
      </c>
    </row>
    <row r="358" spans="19:28" ht="15">
      <c r="S358" s="26">
        <v>402</v>
      </c>
      <c r="T358" s="30" t="s">
        <v>402</v>
      </c>
      <c r="U358" s="29">
        <v>14.6</v>
      </c>
      <c r="V358" s="29">
        <f t="shared" si="32"/>
        <v>14.7</v>
      </c>
      <c r="W358" s="29">
        <v>16.4</v>
      </c>
      <c r="X358" s="29">
        <f t="shared" si="33"/>
        <v>16.5</v>
      </c>
      <c r="Y358" s="29">
        <v>29.7</v>
      </c>
      <c r="Z358" s="29">
        <f t="shared" si="34"/>
        <v>29.8</v>
      </c>
      <c r="AA358" s="29">
        <v>36.2</v>
      </c>
      <c r="AB358" s="29">
        <f t="shared" si="35"/>
        <v>36.300000000000004</v>
      </c>
    </row>
    <row r="359" spans="19:28" ht="15">
      <c r="S359" s="26">
        <v>403</v>
      </c>
      <c r="T359" s="30" t="s">
        <v>403</v>
      </c>
      <c r="U359" s="29">
        <v>14.6</v>
      </c>
      <c r="V359" s="29">
        <f t="shared" si="32"/>
        <v>14.7</v>
      </c>
      <c r="W359" s="29">
        <v>16.4</v>
      </c>
      <c r="X359" s="29">
        <f t="shared" si="33"/>
        <v>16.5</v>
      </c>
      <c r="Y359" s="29">
        <v>29.7</v>
      </c>
      <c r="Z359" s="29">
        <f t="shared" si="34"/>
        <v>29.8</v>
      </c>
      <c r="AA359" s="29">
        <v>36.2</v>
      </c>
      <c r="AB359" s="29">
        <f t="shared" si="35"/>
        <v>36.300000000000004</v>
      </c>
    </row>
    <row r="360" spans="19:28" ht="15">
      <c r="S360" s="26">
        <v>404</v>
      </c>
      <c r="T360" s="30" t="s">
        <v>404</v>
      </c>
      <c r="U360" s="29">
        <v>14.6</v>
      </c>
      <c r="V360" s="29">
        <f t="shared" si="32"/>
        <v>14.7</v>
      </c>
      <c r="W360" s="29">
        <v>16.4</v>
      </c>
      <c r="X360" s="29">
        <f t="shared" si="33"/>
        <v>16.5</v>
      </c>
      <c r="Y360" s="29">
        <v>29.7</v>
      </c>
      <c r="Z360" s="29">
        <f t="shared" si="34"/>
        <v>29.8</v>
      </c>
      <c r="AA360" s="29">
        <v>36.2</v>
      </c>
      <c r="AB360" s="29">
        <f t="shared" si="35"/>
        <v>36.300000000000004</v>
      </c>
    </row>
    <row r="361" spans="19:28" ht="15">
      <c r="S361" s="26">
        <v>405</v>
      </c>
      <c r="T361" s="30" t="s">
        <v>405</v>
      </c>
      <c r="U361" s="29">
        <v>14.6</v>
      </c>
      <c r="V361" s="29">
        <f t="shared" si="32"/>
        <v>14.7</v>
      </c>
      <c r="W361" s="29">
        <v>16.4</v>
      </c>
      <c r="X361" s="29">
        <f t="shared" si="33"/>
        <v>16.5</v>
      </c>
      <c r="Y361" s="29">
        <v>29.7</v>
      </c>
      <c r="Z361" s="29">
        <f t="shared" si="34"/>
        <v>29.8</v>
      </c>
      <c r="AA361" s="29">
        <v>36.2</v>
      </c>
      <c r="AB361" s="29">
        <f t="shared" si="35"/>
        <v>36.300000000000004</v>
      </c>
    </row>
    <row r="362" spans="19:28" ht="15">
      <c r="S362" s="26">
        <v>406</v>
      </c>
      <c r="T362" s="30" t="s">
        <v>406</v>
      </c>
      <c r="U362" s="29">
        <v>14.6</v>
      </c>
      <c r="V362" s="29">
        <f t="shared" si="32"/>
        <v>14.7</v>
      </c>
      <c r="W362" s="29">
        <v>16.4</v>
      </c>
      <c r="X362" s="29">
        <f t="shared" si="33"/>
        <v>16.5</v>
      </c>
      <c r="Y362" s="29">
        <v>29.7</v>
      </c>
      <c r="Z362" s="29">
        <f t="shared" si="34"/>
        <v>29.8</v>
      </c>
      <c r="AA362" s="29">
        <v>36.2</v>
      </c>
      <c r="AB362" s="29">
        <f t="shared" si="35"/>
        <v>36.300000000000004</v>
      </c>
    </row>
    <row r="363" spans="19:28" ht="15">
      <c r="S363" s="26">
        <v>407</v>
      </c>
      <c r="T363" s="30" t="s">
        <v>407</v>
      </c>
      <c r="U363" s="29">
        <v>14.6</v>
      </c>
      <c r="V363" s="29">
        <f t="shared" si="32"/>
        <v>14.7</v>
      </c>
      <c r="W363" s="29">
        <v>16.4</v>
      </c>
      <c r="X363" s="29">
        <f t="shared" si="33"/>
        <v>16.5</v>
      </c>
      <c r="Y363" s="29">
        <v>29.7</v>
      </c>
      <c r="Z363" s="29">
        <f t="shared" si="34"/>
        <v>29.8</v>
      </c>
      <c r="AA363" s="29">
        <v>36.2</v>
      </c>
      <c r="AB363" s="29">
        <f t="shared" si="35"/>
        <v>36.300000000000004</v>
      </c>
    </row>
    <row r="364" spans="19:28" ht="15">
      <c r="S364" s="26">
        <v>408</v>
      </c>
      <c r="T364" s="30" t="s">
        <v>408</v>
      </c>
      <c r="U364" s="29">
        <v>14.6</v>
      </c>
      <c r="V364" s="29">
        <f t="shared" si="32"/>
        <v>14.7</v>
      </c>
      <c r="W364" s="29">
        <v>16.4</v>
      </c>
      <c r="X364" s="29">
        <f t="shared" si="33"/>
        <v>16.5</v>
      </c>
      <c r="Y364" s="29">
        <v>29.7</v>
      </c>
      <c r="Z364" s="29">
        <f t="shared" si="34"/>
        <v>29.8</v>
      </c>
      <c r="AA364" s="29">
        <v>36.2</v>
      </c>
      <c r="AB364" s="29">
        <f t="shared" si="35"/>
        <v>36.300000000000004</v>
      </c>
    </row>
    <row r="365" spans="19:28" ht="15">
      <c r="S365" s="26">
        <v>409</v>
      </c>
      <c r="T365" s="30" t="s">
        <v>409</v>
      </c>
      <c r="U365" s="29">
        <v>14.6</v>
      </c>
      <c r="V365" s="29">
        <f t="shared" si="32"/>
        <v>14.7</v>
      </c>
      <c r="W365" s="29">
        <v>16.4</v>
      </c>
      <c r="X365" s="29">
        <f t="shared" si="33"/>
        <v>16.5</v>
      </c>
      <c r="Y365" s="29">
        <v>29.7</v>
      </c>
      <c r="Z365" s="29">
        <f t="shared" si="34"/>
        <v>29.8</v>
      </c>
      <c r="AA365" s="29">
        <v>36.2</v>
      </c>
      <c r="AB365" s="29">
        <f t="shared" si="35"/>
        <v>36.300000000000004</v>
      </c>
    </row>
    <row r="366" spans="19:28" ht="15">
      <c r="S366" s="26">
        <v>410</v>
      </c>
      <c r="T366" s="30" t="s">
        <v>410</v>
      </c>
      <c r="U366" s="29">
        <v>14.6</v>
      </c>
      <c r="V366" s="29">
        <f t="shared" si="32"/>
        <v>14.7</v>
      </c>
      <c r="W366" s="29">
        <v>16.4</v>
      </c>
      <c r="X366" s="29">
        <f t="shared" si="33"/>
        <v>16.5</v>
      </c>
      <c r="Y366" s="29">
        <v>29.7</v>
      </c>
      <c r="Z366" s="29">
        <f t="shared" si="34"/>
        <v>29.8</v>
      </c>
      <c r="AA366" s="29">
        <v>36.2</v>
      </c>
      <c r="AB366" s="29">
        <f t="shared" si="35"/>
        <v>36.300000000000004</v>
      </c>
    </row>
    <row r="367" spans="19:28" ht="15">
      <c r="S367" s="26">
        <v>411</v>
      </c>
      <c r="T367" s="30" t="s">
        <v>411</v>
      </c>
      <c r="U367" s="29">
        <v>14.6</v>
      </c>
      <c r="V367" s="29">
        <f t="shared" si="32"/>
        <v>14.7</v>
      </c>
      <c r="W367" s="29">
        <v>16.4</v>
      </c>
      <c r="X367" s="29">
        <f t="shared" si="33"/>
        <v>16.5</v>
      </c>
      <c r="Y367" s="29">
        <v>29.7</v>
      </c>
      <c r="Z367" s="29">
        <f t="shared" si="34"/>
        <v>29.8</v>
      </c>
      <c r="AA367" s="29">
        <v>36.2</v>
      </c>
      <c r="AB367" s="29">
        <f t="shared" si="35"/>
        <v>36.300000000000004</v>
      </c>
    </row>
    <row r="368" spans="19:28" ht="15">
      <c r="S368" s="26">
        <v>412</v>
      </c>
      <c r="T368" s="30" t="s">
        <v>412</v>
      </c>
      <c r="U368" s="29">
        <v>14.6</v>
      </c>
      <c r="V368" s="29">
        <f t="shared" si="32"/>
        <v>14.7</v>
      </c>
      <c r="W368" s="29">
        <v>16.4</v>
      </c>
      <c r="X368" s="29">
        <f t="shared" si="33"/>
        <v>16.5</v>
      </c>
      <c r="Y368" s="29">
        <v>29.7</v>
      </c>
      <c r="Z368" s="29">
        <f t="shared" si="34"/>
        <v>29.8</v>
      </c>
      <c r="AA368" s="29">
        <v>36.2</v>
      </c>
      <c r="AB368" s="29">
        <f t="shared" si="35"/>
        <v>36.300000000000004</v>
      </c>
    </row>
    <row r="369" spans="19:28" ht="15">
      <c r="S369" s="26">
        <v>413</v>
      </c>
      <c r="T369" s="30" t="s">
        <v>413</v>
      </c>
      <c r="U369" s="29">
        <v>14.6</v>
      </c>
      <c r="V369" s="29">
        <f t="shared" si="32"/>
        <v>14.7</v>
      </c>
      <c r="W369" s="29">
        <v>16.4</v>
      </c>
      <c r="X369" s="29">
        <f t="shared" si="33"/>
        <v>16.5</v>
      </c>
      <c r="Y369" s="29">
        <v>29.7</v>
      </c>
      <c r="Z369" s="29">
        <f t="shared" si="34"/>
        <v>29.8</v>
      </c>
      <c r="AA369" s="29">
        <v>36.2</v>
      </c>
      <c r="AB369" s="29">
        <f t="shared" si="35"/>
        <v>36.300000000000004</v>
      </c>
    </row>
    <row r="370" spans="19:28" ht="15">
      <c r="S370" s="26">
        <v>414</v>
      </c>
      <c r="T370" s="30" t="s">
        <v>414</v>
      </c>
      <c r="U370" s="29">
        <v>14.6</v>
      </c>
      <c r="V370" s="29">
        <f t="shared" si="32"/>
        <v>14.7</v>
      </c>
      <c r="W370" s="29">
        <v>16.4</v>
      </c>
      <c r="X370" s="29">
        <f t="shared" si="33"/>
        <v>16.5</v>
      </c>
      <c r="Y370" s="29">
        <v>29.7</v>
      </c>
      <c r="Z370" s="29">
        <f t="shared" si="34"/>
        <v>29.8</v>
      </c>
      <c r="AA370" s="29">
        <v>36.2</v>
      </c>
      <c r="AB370" s="29">
        <f t="shared" si="35"/>
        <v>36.300000000000004</v>
      </c>
    </row>
    <row r="371" spans="19:28" ht="15">
      <c r="S371" s="26">
        <v>415</v>
      </c>
      <c r="T371" s="30" t="s">
        <v>415</v>
      </c>
      <c r="U371" s="29">
        <v>14.6</v>
      </c>
      <c r="V371" s="29">
        <f t="shared" si="32"/>
        <v>14.7</v>
      </c>
      <c r="W371" s="29">
        <v>16.4</v>
      </c>
      <c r="X371" s="29">
        <f t="shared" si="33"/>
        <v>16.5</v>
      </c>
      <c r="Y371" s="29">
        <v>29.7</v>
      </c>
      <c r="Z371" s="29">
        <f t="shared" si="34"/>
        <v>29.8</v>
      </c>
      <c r="AA371" s="29">
        <v>36.2</v>
      </c>
      <c r="AB371" s="29">
        <f t="shared" si="35"/>
        <v>36.300000000000004</v>
      </c>
    </row>
    <row r="372" spans="19:28" ht="15">
      <c r="S372" s="26">
        <v>416</v>
      </c>
      <c r="T372" s="30" t="s">
        <v>416</v>
      </c>
      <c r="U372" s="29">
        <v>14.6</v>
      </c>
      <c r="V372" s="29">
        <f t="shared" si="32"/>
        <v>14.7</v>
      </c>
      <c r="W372" s="29">
        <v>16.4</v>
      </c>
      <c r="X372" s="29">
        <f t="shared" si="33"/>
        <v>16.5</v>
      </c>
      <c r="Y372" s="29">
        <v>29.7</v>
      </c>
      <c r="Z372" s="29">
        <f t="shared" si="34"/>
        <v>29.8</v>
      </c>
      <c r="AA372" s="29">
        <v>36.2</v>
      </c>
      <c r="AB372" s="29">
        <f t="shared" si="35"/>
        <v>36.300000000000004</v>
      </c>
    </row>
    <row r="373" spans="19:28" ht="15">
      <c r="S373" s="26">
        <v>417</v>
      </c>
      <c r="T373" s="30" t="s">
        <v>417</v>
      </c>
      <c r="U373" s="29">
        <v>14.6</v>
      </c>
      <c r="V373" s="29">
        <f t="shared" si="32"/>
        <v>14.7</v>
      </c>
      <c r="W373" s="29">
        <v>16.4</v>
      </c>
      <c r="X373" s="29">
        <f t="shared" si="33"/>
        <v>16.5</v>
      </c>
      <c r="Y373" s="29">
        <v>29.7</v>
      </c>
      <c r="Z373" s="29">
        <f t="shared" si="34"/>
        <v>29.8</v>
      </c>
      <c r="AA373" s="29">
        <v>36.2</v>
      </c>
      <c r="AB373" s="29">
        <f t="shared" si="35"/>
        <v>36.300000000000004</v>
      </c>
    </row>
    <row r="374" spans="19:28" ht="15">
      <c r="S374" s="26">
        <v>418</v>
      </c>
      <c r="T374" s="30" t="s">
        <v>418</v>
      </c>
      <c r="U374" s="29">
        <v>14.6</v>
      </c>
      <c r="V374" s="29">
        <f t="shared" si="32"/>
        <v>14.7</v>
      </c>
      <c r="W374" s="29">
        <v>16.4</v>
      </c>
      <c r="X374" s="29">
        <f t="shared" si="33"/>
        <v>16.5</v>
      </c>
      <c r="Y374" s="29">
        <v>29.7</v>
      </c>
      <c r="Z374" s="29">
        <f t="shared" si="34"/>
        <v>29.8</v>
      </c>
      <c r="AA374" s="29">
        <v>36.2</v>
      </c>
      <c r="AB374" s="29">
        <f t="shared" si="35"/>
        <v>36.300000000000004</v>
      </c>
    </row>
    <row r="375" spans="19:28" ht="15">
      <c r="S375" s="26">
        <v>419</v>
      </c>
      <c r="T375" s="30" t="s">
        <v>419</v>
      </c>
      <c r="U375" s="29">
        <v>14.6</v>
      </c>
      <c r="V375" s="29">
        <f t="shared" si="32"/>
        <v>14.7</v>
      </c>
      <c r="W375" s="29">
        <v>16.4</v>
      </c>
      <c r="X375" s="29">
        <f t="shared" si="33"/>
        <v>16.5</v>
      </c>
      <c r="Y375" s="29">
        <v>29.7</v>
      </c>
      <c r="Z375" s="29">
        <f t="shared" si="34"/>
        <v>29.8</v>
      </c>
      <c r="AA375" s="29">
        <v>36.2</v>
      </c>
      <c r="AB375" s="29">
        <f t="shared" si="35"/>
        <v>36.300000000000004</v>
      </c>
    </row>
    <row r="376" spans="19:28" ht="15">
      <c r="S376" s="26">
        <v>420</v>
      </c>
      <c r="T376" s="30" t="s">
        <v>420</v>
      </c>
      <c r="U376" s="29">
        <v>14.6</v>
      </c>
      <c r="V376" s="29">
        <f t="shared" si="32"/>
        <v>14.7</v>
      </c>
      <c r="W376" s="29">
        <v>16.4</v>
      </c>
      <c r="X376" s="29">
        <f t="shared" si="33"/>
        <v>16.5</v>
      </c>
      <c r="Y376" s="29">
        <v>29.7</v>
      </c>
      <c r="Z376" s="29">
        <f t="shared" si="34"/>
        <v>29.8</v>
      </c>
      <c r="AA376" s="29">
        <v>36.2</v>
      </c>
      <c r="AB376" s="29">
        <f t="shared" si="35"/>
        <v>36.300000000000004</v>
      </c>
    </row>
    <row r="377" spans="19:28" ht="15">
      <c r="S377" s="26">
        <v>421</v>
      </c>
      <c r="T377" s="30" t="s">
        <v>421</v>
      </c>
      <c r="U377" s="29">
        <v>14.6</v>
      </c>
      <c r="V377" s="29">
        <f t="shared" si="32"/>
        <v>14.7</v>
      </c>
      <c r="W377" s="29">
        <v>16.4</v>
      </c>
      <c r="X377" s="29">
        <f t="shared" si="33"/>
        <v>16.5</v>
      </c>
      <c r="Y377" s="29">
        <v>29.7</v>
      </c>
      <c r="Z377" s="29">
        <f t="shared" si="34"/>
        <v>29.8</v>
      </c>
      <c r="AA377" s="29">
        <v>36.2</v>
      </c>
      <c r="AB377" s="29">
        <f t="shared" si="35"/>
        <v>36.300000000000004</v>
      </c>
    </row>
    <row r="378" spans="19:28" ht="15">
      <c r="S378" s="26">
        <v>422</v>
      </c>
      <c r="T378" s="30" t="s">
        <v>422</v>
      </c>
      <c r="U378" s="29">
        <v>14.6</v>
      </c>
      <c r="V378" s="29">
        <f t="shared" si="32"/>
        <v>14.7</v>
      </c>
      <c r="W378" s="29">
        <v>16.4</v>
      </c>
      <c r="X378" s="29">
        <f t="shared" si="33"/>
        <v>16.5</v>
      </c>
      <c r="Y378" s="29">
        <v>29.7</v>
      </c>
      <c r="Z378" s="29">
        <f t="shared" si="34"/>
        <v>29.8</v>
      </c>
      <c r="AA378" s="29">
        <v>36.2</v>
      </c>
      <c r="AB378" s="29">
        <f t="shared" si="35"/>
        <v>36.300000000000004</v>
      </c>
    </row>
    <row r="379" spans="19:28" ht="15">
      <c r="S379" s="26">
        <v>423</v>
      </c>
      <c r="T379" s="30" t="s">
        <v>423</v>
      </c>
      <c r="U379" s="29">
        <v>14.6</v>
      </c>
      <c r="V379" s="29">
        <f t="shared" si="32"/>
        <v>14.7</v>
      </c>
      <c r="W379" s="29">
        <v>16.4</v>
      </c>
      <c r="X379" s="29">
        <f t="shared" si="33"/>
        <v>16.5</v>
      </c>
      <c r="Y379" s="29">
        <v>29.7</v>
      </c>
      <c r="Z379" s="29">
        <f t="shared" si="34"/>
        <v>29.8</v>
      </c>
      <c r="AA379" s="29">
        <v>36.2</v>
      </c>
      <c r="AB379" s="29">
        <f t="shared" si="35"/>
        <v>36.300000000000004</v>
      </c>
    </row>
    <row r="380" spans="19:28" ht="15">
      <c r="S380" s="26">
        <v>424</v>
      </c>
      <c r="T380" s="30" t="s">
        <v>424</v>
      </c>
      <c r="U380" s="29">
        <v>14.6</v>
      </c>
      <c r="V380" s="29">
        <f aca="true" t="shared" si="36" ref="V380:V443">U380+0.1</f>
        <v>14.7</v>
      </c>
      <c r="W380" s="29">
        <v>16.4</v>
      </c>
      <c r="X380" s="29">
        <f aca="true" t="shared" si="37" ref="X380:X443">W380+0.1</f>
        <v>16.5</v>
      </c>
      <c r="Y380" s="29">
        <v>29.7</v>
      </c>
      <c r="Z380" s="29">
        <f aca="true" t="shared" si="38" ref="Z380:Z443">Y380+0.1</f>
        <v>29.8</v>
      </c>
      <c r="AA380" s="29">
        <v>36.2</v>
      </c>
      <c r="AB380" s="29">
        <f t="shared" si="35"/>
        <v>36.300000000000004</v>
      </c>
    </row>
    <row r="381" spans="19:28" ht="15">
      <c r="S381" s="26">
        <v>425</v>
      </c>
      <c r="T381" s="30" t="s">
        <v>425</v>
      </c>
      <c r="U381" s="29">
        <v>14.6</v>
      </c>
      <c r="V381" s="29">
        <f t="shared" si="36"/>
        <v>14.7</v>
      </c>
      <c r="W381" s="29">
        <v>16.4</v>
      </c>
      <c r="X381" s="29">
        <f t="shared" si="37"/>
        <v>16.5</v>
      </c>
      <c r="Y381" s="29">
        <v>29.7</v>
      </c>
      <c r="Z381" s="29">
        <f t="shared" si="38"/>
        <v>29.8</v>
      </c>
      <c r="AA381" s="29">
        <v>36.2</v>
      </c>
      <c r="AB381" s="29">
        <f t="shared" si="35"/>
        <v>36.300000000000004</v>
      </c>
    </row>
    <row r="382" spans="19:28" ht="15">
      <c r="S382" s="26">
        <v>426</v>
      </c>
      <c r="T382" s="30" t="s">
        <v>426</v>
      </c>
      <c r="U382" s="29">
        <v>14.6</v>
      </c>
      <c r="V382" s="29">
        <f t="shared" si="36"/>
        <v>14.7</v>
      </c>
      <c r="W382" s="29">
        <v>16.4</v>
      </c>
      <c r="X382" s="29">
        <f t="shared" si="37"/>
        <v>16.5</v>
      </c>
      <c r="Y382" s="29">
        <v>29.7</v>
      </c>
      <c r="Z382" s="29">
        <f t="shared" si="38"/>
        <v>29.8</v>
      </c>
      <c r="AA382" s="29">
        <v>36.2</v>
      </c>
      <c r="AB382" s="29">
        <f t="shared" si="35"/>
        <v>36.300000000000004</v>
      </c>
    </row>
    <row r="383" spans="19:28" ht="15">
      <c r="S383" s="26">
        <v>427</v>
      </c>
      <c r="T383" s="30" t="s">
        <v>427</v>
      </c>
      <c r="U383" s="29">
        <v>14.6</v>
      </c>
      <c r="V383" s="29">
        <f t="shared" si="36"/>
        <v>14.7</v>
      </c>
      <c r="W383" s="29">
        <v>16.4</v>
      </c>
      <c r="X383" s="29">
        <f t="shared" si="37"/>
        <v>16.5</v>
      </c>
      <c r="Y383" s="29">
        <v>29.7</v>
      </c>
      <c r="Z383" s="29">
        <f t="shared" si="38"/>
        <v>29.8</v>
      </c>
      <c r="AA383" s="29">
        <v>36.2</v>
      </c>
      <c r="AB383" s="29">
        <f t="shared" si="35"/>
        <v>36.300000000000004</v>
      </c>
    </row>
    <row r="384" spans="19:28" ht="15">
      <c r="S384" s="26">
        <v>428</v>
      </c>
      <c r="T384" s="30" t="s">
        <v>428</v>
      </c>
      <c r="U384" s="29">
        <v>14.6</v>
      </c>
      <c r="V384" s="29">
        <f t="shared" si="36"/>
        <v>14.7</v>
      </c>
      <c r="W384" s="29">
        <v>16.4</v>
      </c>
      <c r="X384" s="29">
        <f t="shared" si="37"/>
        <v>16.5</v>
      </c>
      <c r="Y384" s="29">
        <v>29.7</v>
      </c>
      <c r="Z384" s="29">
        <f t="shared" si="38"/>
        <v>29.8</v>
      </c>
      <c r="AA384" s="29">
        <v>36.2</v>
      </c>
      <c r="AB384" s="29">
        <f t="shared" si="35"/>
        <v>36.300000000000004</v>
      </c>
    </row>
    <row r="385" spans="19:28" ht="15">
      <c r="S385" s="26">
        <v>429</v>
      </c>
      <c r="T385" s="30" t="s">
        <v>429</v>
      </c>
      <c r="U385" s="29">
        <v>14.6</v>
      </c>
      <c r="V385" s="29">
        <f t="shared" si="36"/>
        <v>14.7</v>
      </c>
      <c r="W385" s="29">
        <v>16.4</v>
      </c>
      <c r="X385" s="29">
        <f t="shared" si="37"/>
        <v>16.5</v>
      </c>
      <c r="Y385" s="29">
        <v>29.7</v>
      </c>
      <c r="Z385" s="29">
        <f t="shared" si="38"/>
        <v>29.8</v>
      </c>
      <c r="AA385" s="29">
        <v>36.2</v>
      </c>
      <c r="AB385" s="29">
        <f t="shared" si="35"/>
        <v>36.300000000000004</v>
      </c>
    </row>
    <row r="386" spans="19:28" ht="15">
      <c r="S386" s="26">
        <v>430</v>
      </c>
      <c r="T386" s="30" t="s">
        <v>430</v>
      </c>
      <c r="U386" s="29">
        <v>14.6</v>
      </c>
      <c r="V386" s="29">
        <f t="shared" si="36"/>
        <v>14.7</v>
      </c>
      <c r="W386" s="29">
        <v>16.4</v>
      </c>
      <c r="X386" s="29">
        <f t="shared" si="37"/>
        <v>16.5</v>
      </c>
      <c r="Y386" s="29">
        <v>29.7</v>
      </c>
      <c r="Z386" s="29">
        <f t="shared" si="38"/>
        <v>29.8</v>
      </c>
      <c r="AA386" s="29">
        <v>36.2</v>
      </c>
      <c r="AB386" s="29">
        <f t="shared" si="35"/>
        <v>36.300000000000004</v>
      </c>
    </row>
    <row r="387" spans="19:28" ht="15">
      <c r="S387" s="26">
        <v>431</v>
      </c>
      <c r="T387" s="30" t="s">
        <v>431</v>
      </c>
      <c r="U387" s="29">
        <v>14.6</v>
      </c>
      <c r="V387" s="29">
        <f t="shared" si="36"/>
        <v>14.7</v>
      </c>
      <c r="W387" s="29">
        <v>16.4</v>
      </c>
      <c r="X387" s="29">
        <f t="shared" si="37"/>
        <v>16.5</v>
      </c>
      <c r="Y387" s="29">
        <v>29.7</v>
      </c>
      <c r="Z387" s="29">
        <f t="shared" si="38"/>
        <v>29.8</v>
      </c>
      <c r="AA387" s="29">
        <v>36.2</v>
      </c>
      <c r="AB387" s="29">
        <f aca="true" t="shared" si="39" ref="AB387:AB450">AA387+0.1</f>
        <v>36.300000000000004</v>
      </c>
    </row>
    <row r="388" spans="19:28" ht="15">
      <c r="S388" s="26">
        <v>432</v>
      </c>
      <c r="T388" s="30" t="s">
        <v>432</v>
      </c>
      <c r="U388" s="29">
        <v>14.6</v>
      </c>
      <c r="V388" s="29">
        <f t="shared" si="36"/>
        <v>14.7</v>
      </c>
      <c r="W388" s="29">
        <v>16.4</v>
      </c>
      <c r="X388" s="29">
        <f t="shared" si="37"/>
        <v>16.5</v>
      </c>
      <c r="Y388" s="29">
        <v>29.7</v>
      </c>
      <c r="Z388" s="29">
        <f t="shared" si="38"/>
        <v>29.8</v>
      </c>
      <c r="AA388" s="29">
        <v>36.2</v>
      </c>
      <c r="AB388" s="29">
        <f t="shared" si="39"/>
        <v>36.300000000000004</v>
      </c>
    </row>
    <row r="389" spans="19:28" ht="15">
      <c r="S389" s="26">
        <v>433</v>
      </c>
      <c r="T389" s="30" t="s">
        <v>433</v>
      </c>
      <c r="U389" s="29">
        <v>14.6</v>
      </c>
      <c r="V389" s="29">
        <f t="shared" si="36"/>
        <v>14.7</v>
      </c>
      <c r="W389" s="29">
        <v>16.4</v>
      </c>
      <c r="X389" s="29">
        <f t="shared" si="37"/>
        <v>16.5</v>
      </c>
      <c r="Y389" s="29">
        <v>29.7</v>
      </c>
      <c r="Z389" s="29">
        <f t="shared" si="38"/>
        <v>29.8</v>
      </c>
      <c r="AA389" s="29">
        <v>36.2</v>
      </c>
      <c r="AB389" s="29">
        <f t="shared" si="39"/>
        <v>36.300000000000004</v>
      </c>
    </row>
    <row r="390" spans="19:28" ht="15">
      <c r="S390" s="26">
        <v>434</v>
      </c>
      <c r="T390" s="30" t="s">
        <v>434</v>
      </c>
      <c r="U390" s="29">
        <v>14.6</v>
      </c>
      <c r="V390" s="29">
        <f t="shared" si="36"/>
        <v>14.7</v>
      </c>
      <c r="W390" s="29">
        <v>16.4</v>
      </c>
      <c r="X390" s="29">
        <f t="shared" si="37"/>
        <v>16.5</v>
      </c>
      <c r="Y390" s="29">
        <v>29.7</v>
      </c>
      <c r="Z390" s="29">
        <f t="shared" si="38"/>
        <v>29.8</v>
      </c>
      <c r="AA390" s="29">
        <v>36.2</v>
      </c>
      <c r="AB390" s="29">
        <f t="shared" si="39"/>
        <v>36.300000000000004</v>
      </c>
    </row>
    <row r="391" spans="19:28" ht="15">
      <c r="S391" s="26">
        <v>435</v>
      </c>
      <c r="T391" s="30" t="s">
        <v>435</v>
      </c>
      <c r="U391" s="29">
        <v>14.6</v>
      </c>
      <c r="V391" s="29">
        <f t="shared" si="36"/>
        <v>14.7</v>
      </c>
      <c r="W391" s="29">
        <v>16.4</v>
      </c>
      <c r="X391" s="29">
        <f t="shared" si="37"/>
        <v>16.5</v>
      </c>
      <c r="Y391" s="29">
        <v>29.7</v>
      </c>
      <c r="Z391" s="29">
        <f t="shared" si="38"/>
        <v>29.8</v>
      </c>
      <c r="AA391" s="29">
        <v>36.2</v>
      </c>
      <c r="AB391" s="29">
        <f t="shared" si="39"/>
        <v>36.300000000000004</v>
      </c>
    </row>
    <row r="392" spans="19:28" ht="15">
      <c r="S392" s="26">
        <v>436</v>
      </c>
      <c r="T392" s="30" t="s">
        <v>436</v>
      </c>
      <c r="U392" s="29">
        <v>14.6</v>
      </c>
      <c r="V392" s="29">
        <f t="shared" si="36"/>
        <v>14.7</v>
      </c>
      <c r="W392" s="29">
        <v>16.4</v>
      </c>
      <c r="X392" s="29">
        <f t="shared" si="37"/>
        <v>16.5</v>
      </c>
      <c r="Y392" s="29">
        <v>29.7</v>
      </c>
      <c r="Z392" s="29">
        <f t="shared" si="38"/>
        <v>29.8</v>
      </c>
      <c r="AA392" s="29">
        <v>36.2</v>
      </c>
      <c r="AB392" s="29">
        <f t="shared" si="39"/>
        <v>36.300000000000004</v>
      </c>
    </row>
    <row r="393" spans="19:28" ht="15">
      <c r="S393" s="26">
        <v>437</v>
      </c>
      <c r="T393" s="30" t="s">
        <v>437</v>
      </c>
      <c r="U393" s="29">
        <v>14.6</v>
      </c>
      <c r="V393" s="29">
        <f t="shared" si="36"/>
        <v>14.7</v>
      </c>
      <c r="W393" s="29">
        <v>16.4</v>
      </c>
      <c r="X393" s="29">
        <f t="shared" si="37"/>
        <v>16.5</v>
      </c>
      <c r="Y393" s="29">
        <v>29.7</v>
      </c>
      <c r="Z393" s="29">
        <f t="shared" si="38"/>
        <v>29.8</v>
      </c>
      <c r="AA393" s="29">
        <v>36.2</v>
      </c>
      <c r="AB393" s="29">
        <f t="shared" si="39"/>
        <v>36.300000000000004</v>
      </c>
    </row>
    <row r="394" spans="19:28" ht="15">
      <c r="S394" s="26">
        <v>438</v>
      </c>
      <c r="T394" s="30" t="s">
        <v>438</v>
      </c>
      <c r="U394" s="29">
        <v>14.6</v>
      </c>
      <c r="V394" s="29">
        <f t="shared" si="36"/>
        <v>14.7</v>
      </c>
      <c r="W394" s="29">
        <v>16.4</v>
      </c>
      <c r="X394" s="29">
        <f t="shared" si="37"/>
        <v>16.5</v>
      </c>
      <c r="Y394" s="29">
        <v>29.7</v>
      </c>
      <c r="Z394" s="29">
        <f t="shared" si="38"/>
        <v>29.8</v>
      </c>
      <c r="AA394" s="29">
        <v>36.2</v>
      </c>
      <c r="AB394" s="29">
        <f t="shared" si="39"/>
        <v>36.300000000000004</v>
      </c>
    </row>
    <row r="395" spans="19:28" ht="15">
      <c r="S395" s="26">
        <v>439</v>
      </c>
      <c r="T395" s="30" t="s">
        <v>439</v>
      </c>
      <c r="U395" s="29">
        <v>14.6</v>
      </c>
      <c r="V395" s="29">
        <f t="shared" si="36"/>
        <v>14.7</v>
      </c>
      <c r="W395" s="29">
        <v>16.4</v>
      </c>
      <c r="X395" s="29">
        <f t="shared" si="37"/>
        <v>16.5</v>
      </c>
      <c r="Y395" s="29">
        <v>29.7</v>
      </c>
      <c r="Z395" s="29">
        <f t="shared" si="38"/>
        <v>29.8</v>
      </c>
      <c r="AA395" s="29">
        <v>36.2</v>
      </c>
      <c r="AB395" s="29">
        <f t="shared" si="39"/>
        <v>36.300000000000004</v>
      </c>
    </row>
    <row r="396" spans="19:28" ht="15">
      <c r="S396" s="26">
        <v>440</v>
      </c>
      <c r="T396" s="30" t="s">
        <v>440</v>
      </c>
      <c r="U396" s="29">
        <v>14.6</v>
      </c>
      <c r="V396" s="29">
        <f t="shared" si="36"/>
        <v>14.7</v>
      </c>
      <c r="W396" s="29">
        <v>16.4</v>
      </c>
      <c r="X396" s="29">
        <f t="shared" si="37"/>
        <v>16.5</v>
      </c>
      <c r="Y396" s="29">
        <v>29.7</v>
      </c>
      <c r="Z396" s="29">
        <f t="shared" si="38"/>
        <v>29.8</v>
      </c>
      <c r="AA396" s="29">
        <v>36.2</v>
      </c>
      <c r="AB396" s="29">
        <f t="shared" si="39"/>
        <v>36.300000000000004</v>
      </c>
    </row>
    <row r="397" spans="19:28" ht="15">
      <c r="S397" s="26">
        <v>441</v>
      </c>
      <c r="T397" s="30" t="s">
        <v>441</v>
      </c>
      <c r="U397" s="29">
        <v>14.6</v>
      </c>
      <c r="V397" s="29">
        <f t="shared" si="36"/>
        <v>14.7</v>
      </c>
      <c r="W397" s="29">
        <v>16.4</v>
      </c>
      <c r="X397" s="29">
        <f t="shared" si="37"/>
        <v>16.5</v>
      </c>
      <c r="Y397" s="29">
        <v>29.7</v>
      </c>
      <c r="Z397" s="29">
        <f t="shared" si="38"/>
        <v>29.8</v>
      </c>
      <c r="AA397" s="29">
        <v>36.2</v>
      </c>
      <c r="AB397" s="29">
        <f t="shared" si="39"/>
        <v>36.300000000000004</v>
      </c>
    </row>
    <row r="398" spans="19:28" ht="15">
      <c r="S398" s="26">
        <v>442</v>
      </c>
      <c r="T398" s="30" t="s">
        <v>442</v>
      </c>
      <c r="U398" s="29">
        <v>14.6</v>
      </c>
      <c r="V398" s="29">
        <f t="shared" si="36"/>
        <v>14.7</v>
      </c>
      <c r="W398" s="29">
        <v>16.4</v>
      </c>
      <c r="X398" s="29">
        <f t="shared" si="37"/>
        <v>16.5</v>
      </c>
      <c r="Y398" s="29">
        <v>29.7</v>
      </c>
      <c r="Z398" s="29">
        <f t="shared" si="38"/>
        <v>29.8</v>
      </c>
      <c r="AA398" s="29">
        <v>36.2</v>
      </c>
      <c r="AB398" s="29">
        <f t="shared" si="39"/>
        <v>36.300000000000004</v>
      </c>
    </row>
    <row r="399" spans="19:28" ht="15">
      <c r="S399" s="26">
        <v>443</v>
      </c>
      <c r="T399" s="30" t="s">
        <v>443</v>
      </c>
      <c r="U399" s="29">
        <v>14.6</v>
      </c>
      <c r="V399" s="29">
        <f t="shared" si="36"/>
        <v>14.7</v>
      </c>
      <c r="W399" s="29">
        <v>16.4</v>
      </c>
      <c r="X399" s="29">
        <f t="shared" si="37"/>
        <v>16.5</v>
      </c>
      <c r="Y399" s="29">
        <v>29.7</v>
      </c>
      <c r="Z399" s="29">
        <f t="shared" si="38"/>
        <v>29.8</v>
      </c>
      <c r="AA399" s="29">
        <v>36.2</v>
      </c>
      <c r="AB399" s="29">
        <f t="shared" si="39"/>
        <v>36.300000000000004</v>
      </c>
    </row>
    <row r="400" spans="19:28" ht="15">
      <c r="S400" s="26">
        <v>444</v>
      </c>
      <c r="T400" s="30" t="s">
        <v>444</v>
      </c>
      <c r="U400" s="29">
        <v>14.6</v>
      </c>
      <c r="V400" s="29">
        <f t="shared" si="36"/>
        <v>14.7</v>
      </c>
      <c r="W400" s="29">
        <v>16.4</v>
      </c>
      <c r="X400" s="29">
        <f t="shared" si="37"/>
        <v>16.5</v>
      </c>
      <c r="Y400" s="29">
        <v>29.7</v>
      </c>
      <c r="Z400" s="29">
        <f t="shared" si="38"/>
        <v>29.8</v>
      </c>
      <c r="AA400" s="29">
        <v>36.2</v>
      </c>
      <c r="AB400" s="29">
        <f t="shared" si="39"/>
        <v>36.300000000000004</v>
      </c>
    </row>
    <row r="401" spans="19:28" ht="15">
      <c r="S401" s="26">
        <v>445</v>
      </c>
      <c r="T401" s="30" t="s">
        <v>445</v>
      </c>
      <c r="U401" s="29">
        <v>14.6</v>
      </c>
      <c r="V401" s="29">
        <f t="shared" si="36"/>
        <v>14.7</v>
      </c>
      <c r="W401" s="29">
        <v>16.4</v>
      </c>
      <c r="X401" s="29">
        <f t="shared" si="37"/>
        <v>16.5</v>
      </c>
      <c r="Y401" s="29">
        <v>29.7</v>
      </c>
      <c r="Z401" s="29">
        <f t="shared" si="38"/>
        <v>29.8</v>
      </c>
      <c r="AA401" s="29">
        <v>36.2</v>
      </c>
      <c r="AB401" s="29">
        <f t="shared" si="39"/>
        <v>36.300000000000004</v>
      </c>
    </row>
    <row r="402" spans="19:28" ht="15">
      <c r="S402" s="26">
        <v>446</v>
      </c>
      <c r="T402" s="30" t="s">
        <v>446</v>
      </c>
      <c r="U402" s="29">
        <v>14.6</v>
      </c>
      <c r="V402" s="29">
        <f t="shared" si="36"/>
        <v>14.7</v>
      </c>
      <c r="W402" s="29">
        <v>16.4</v>
      </c>
      <c r="X402" s="29">
        <f t="shared" si="37"/>
        <v>16.5</v>
      </c>
      <c r="Y402" s="29">
        <v>29.7</v>
      </c>
      <c r="Z402" s="29">
        <f t="shared" si="38"/>
        <v>29.8</v>
      </c>
      <c r="AA402" s="29">
        <v>36.2</v>
      </c>
      <c r="AB402" s="29">
        <f t="shared" si="39"/>
        <v>36.300000000000004</v>
      </c>
    </row>
    <row r="403" spans="19:28" ht="15">
      <c r="S403" s="26">
        <v>447</v>
      </c>
      <c r="T403" s="30" t="s">
        <v>447</v>
      </c>
      <c r="U403" s="29">
        <v>14.6</v>
      </c>
      <c r="V403" s="29">
        <f t="shared" si="36"/>
        <v>14.7</v>
      </c>
      <c r="W403" s="29">
        <v>16.4</v>
      </c>
      <c r="X403" s="29">
        <f t="shared" si="37"/>
        <v>16.5</v>
      </c>
      <c r="Y403" s="29">
        <v>29.7</v>
      </c>
      <c r="Z403" s="29">
        <f t="shared" si="38"/>
        <v>29.8</v>
      </c>
      <c r="AA403" s="29">
        <v>36.2</v>
      </c>
      <c r="AB403" s="29">
        <f t="shared" si="39"/>
        <v>36.300000000000004</v>
      </c>
    </row>
    <row r="404" spans="19:28" ht="15">
      <c r="S404" s="26">
        <v>448</v>
      </c>
      <c r="T404" s="30" t="s">
        <v>448</v>
      </c>
      <c r="U404" s="29">
        <v>14.6</v>
      </c>
      <c r="V404" s="29">
        <f t="shared" si="36"/>
        <v>14.7</v>
      </c>
      <c r="W404" s="29">
        <v>16.4</v>
      </c>
      <c r="X404" s="29">
        <f t="shared" si="37"/>
        <v>16.5</v>
      </c>
      <c r="Y404" s="29">
        <v>29.7</v>
      </c>
      <c r="Z404" s="29">
        <f t="shared" si="38"/>
        <v>29.8</v>
      </c>
      <c r="AA404" s="29">
        <v>36.2</v>
      </c>
      <c r="AB404" s="29">
        <f t="shared" si="39"/>
        <v>36.300000000000004</v>
      </c>
    </row>
    <row r="405" spans="19:28" ht="15">
      <c r="S405" s="26">
        <v>449</v>
      </c>
      <c r="T405" s="30" t="s">
        <v>449</v>
      </c>
      <c r="U405" s="29">
        <v>14.6</v>
      </c>
      <c r="V405" s="29">
        <f t="shared" si="36"/>
        <v>14.7</v>
      </c>
      <c r="W405" s="29">
        <v>16.4</v>
      </c>
      <c r="X405" s="29">
        <f t="shared" si="37"/>
        <v>16.5</v>
      </c>
      <c r="Y405" s="29">
        <v>29.7</v>
      </c>
      <c r="Z405" s="29">
        <f t="shared" si="38"/>
        <v>29.8</v>
      </c>
      <c r="AA405" s="29">
        <v>36.2</v>
      </c>
      <c r="AB405" s="29">
        <f t="shared" si="39"/>
        <v>36.300000000000004</v>
      </c>
    </row>
    <row r="406" spans="19:28" ht="15">
      <c r="S406" s="26">
        <v>450</v>
      </c>
      <c r="T406" s="30" t="s">
        <v>450</v>
      </c>
      <c r="U406" s="29">
        <v>14.6</v>
      </c>
      <c r="V406" s="29">
        <f t="shared" si="36"/>
        <v>14.7</v>
      </c>
      <c r="W406" s="29">
        <v>16.4</v>
      </c>
      <c r="X406" s="29">
        <f t="shared" si="37"/>
        <v>16.5</v>
      </c>
      <c r="Y406" s="29">
        <v>29.7</v>
      </c>
      <c r="Z406" s="29">
        <f t="shared" si="38"/>
        <v>29.8</v>
      </c>
      <c r="AA406" s="29">
        <v>36.2</v>
      </c>
      <c r="AB406" s="29">
        <f t="shared" si="39"/>
        <v>36.300000000000004</v>
      </c>
    </row>
    <row r="407" spans="19:28" ht="15">
      <c r="S407" s="26">
        <v>451</v>
      </c>
      <c r="T407" s="30" t="s">
        <v>451</v>
      </c>
      <c r="U407" s="29">
        <v>14.6</v>
      </c>
      <c r="V407" s="29">
        <f t="shared" si="36"/>
        <v>14.7</v>
      </c>
      <c r="W407" s="29">
        <v>16.4</v>
      </c>
      <c r="X407" s="29">
        <f t="shared" si="37"/>
        <v>16.5</v>
      </c>
      <c r="Y407" s="29">
        <v>29.7</v>
      </c>
      <c r="Z407" s="29">
        <f t="shared" si="38"/>
        <v>29.8</v>
      </c>
      <c r="AA407" s="29">
        <v>36.2</v>
      </c>
      <c r="AB407" s="29">
        <f t="shared" si="39"/>
        <v>36.300000000000004</v>
      </c>
    </row>
    <row r="408" spans="19:28" ht="15">
      <c r="S408" s="26">
        <v>452</v>
      </c>
      <c r="T408" s="30" t="s">
        <v>452</v>
      </c>
      <c r="U408" s="29">
        <v>14.6</v>
      </c>
      <c r="V408" s="29">
        <f t="shared" si="36"/>
        <v>14.7</v>
      </c>
      <c r="W408" s="29">
        <v>16.4</v>
      </c>
      <c r="X408" s="29">
        <f t="shared" si="37"/>
        <v>16.5</v>
      </c>
      <c r="Y408" s="29">
        <v>29.7</v>
      </c>
      <c r="Z408" s="29">
        <f t="shared" si="38"/>
        <v>29.8</v>
      </c>
      <c r="AA408" s="29">
        <v>36.2</v>
      </c>
      <c r="AB408" s="29">
        <f t="shared" si="39"/>
        <v>36.300000000000004</v>
      </c>
    </row>
    <row r="409" spans="19:28" ht="15">
      <c r="S409" s="26">
        <v>453</v>
      </c>
      <c r="T409" s="30" t="s">
        <v>453</v>
      </c>
      <c r="U409" s="29">
        <v>14.6</v>
      </c>
      <c r="V409" s="29">
        <f t="shared" si="36"/>
        <v>14.7</v>
      </c>
      <c r="W409" s="29">
        <v>16.4</v>
      </c>
      <c r="X409" s="29">
        <f t="shared" si="37"/>
        <v>16.5</v>
      </c>
      <c r="Y409" s="29">
        <v>29.7</v>
      </c>
      <c r="Z409" s="29">
        <f t="shared" si="38"/>
        <v>29.8</v>
      </c>
      <c r="AA409" s="29">
        <v>36.2</v>
      </c>
      <c r="AB409" s="29">
        <f t="shared" si="39"/>
        <v>36.300000000000004</v>
      </c>
    </row>
    <row r="410" spans="19:28" ht="15">
      <c r="S410" s="26">
        <v>454</v>
      </c>
      <c r="T410" s="30" t="s">
        <v>454</v>
      </c>
      <c r="U410" s="29">
        <v>14.6</v>
      </c>
      <c r="V410" s="29">
        <f t="shared" si="36"/>
        <v>14.7</v>
      </c>
      <c r="W410" s="29">
        <v>16.4</v>
      </c>
      <c r="X410" s="29">
        <f t="shared" si="37"/>
        <v>16.5</v>
      </c>
      <c r="Y410" s="29">
        <v>29.7</v>
      </c>
      <c r="Z410" s="29">
        <f t="shared" si="38"/>
        <v>29.8</v>
      </c>
      <c r="AA410" s="29">
        <v>36.2</v>
      </c>
      <c r="AB410" s="29">
        <f t="shared" si="39"/>
        <v>36.300000000000004</v>
      </c>
    </row>
    <row r="411" spans="19:28" ht="15">
      <c r="S411" s="26">
        <v>455</v>
      </c>
      <c r="T411" s="30" t="s">
        <v>455</v>
      </c>
      <c r="U411" s="29">
        <v>14.6</v>
      </c>
      <c r="V411" s="29">
        <f t="shared" si="36"/>
        <v>14.7</v>
      </c>
      <c r="W411" s="29">
        <v>16.4</v>
      </c>
      <c r="X411" s="29">
        <f t="shared" si="37"/>
        <v>16.5</v>
      </c>
      <c r="Y411" s="29">
        <v>29.7</v>
      </c>
      <c r="Z411" s="29">
        <f t="shared" si="38"/>
        <v>29.8</v>
      </c>
      <c r="AA411" s="29">
        <v>36.2</v>
      </c>
      <c r="AB411" s="29">
        <f t="shared" si="39"/>
        <v>36.300000000000004</v>
      </c>
    </row>
    <row r="412" spans="19:28" ht="15">
      <c r="S412" s="26">
        <v>456</v>
      </c>
      <c r="T412" s="30" t="s">
        <v>456</v>
      </c>
      <c r="U412" s="29">
        <v>14.6</v>
      </c>
      <c r="V412" s="29">
        <f t="shared" si="36"/>
        <v>14.7</v>
      </c>
      <c r="W412" s="29">
        <v>16.4</v>
      </c>
      <c r="X412" s="29">
        <f t="shared" si="37"/>
        <v>16.5</v>
      </c>
      <c r="Y412" s="29">
        <v>29.7</v>
      </c>
      <c r="Z412" s="29">
        <f t="shared" si="38"/>
        <v>29.8</v>
      </c>
      <c r="AA412" s="29">
        <v>36.2</v>
      </c>
      <c r="AB412" s="29">
        <f t="shared" si="39"/>
        <v>36.300000000000004</v>
      </c>
    </row>
    <row r="413" spans="19:28" ht="15">
      <c r="S413" s="26">
        <v>457</v>
      </c>
      <c r="T413" s="30" t="s">
        <v>457</v>
      </c>
      <c r="U413" s="29">
        <v>14.6</v>
      </c>
      <c r="V413" s="29">
        <f t="shared" si="36"/>
        <v>14.7</v>
      </c>
      <c r="W413" s="29">
        <v>16.4</v>
      </c>
      <c r="X413" s="29">
        <f t="shared" si="37"/>
        <v>16.5</v>
      </c>
      <c r="Y413" s="29">
        <v>29.7</v>
      </c>
      <c r="Z413" s="29">
        <f t="shared" si="38"/>
        <v>29.8</v>
      </c>
      <c r="AA413" s="29">
        <v>36.2</v>
      </c>
      <c r="AB413" s="29">
        <f t="shared" si="39"/>
        <v>36.300000000000004</v>
      </c>
    </row>
    <row r="414" spans="19:28" ht="15">
      <c r="S414" s="26">
        <v>458</v>
      </c>
      <c r="T414" s="30" t="s">
        <v>458</v>
      </c>
      <c r="U414" s="29">
        <v>14.6</v>
      </c>
      <c r="V414" s="29">
        <f t="shared" si="36"/>
        <v>14.7</v>
      </c>
      <c r="W414" s="29">
        <v>16.4</v>
      </c>
      <c r="X414" s="29">
        <f t="shared" si="37"/>
        <v>16.5</v>
      </c>
      <c r="Y414" s="29">
        <v>29.7</v>
      </c>
      <c r="Z414" s="29">
        <f t="shared" si="38"/>
        <v>29.8</v>
      </c>
      <c r="AA414" s="29">
        <v>36.2</v>
      </c>
      <c r="AB414" s="29">
        <f t="shared" si="39"/>
        <v>36.300000000000004</v>
      </c>
    </row>
    <row r="415" spans="19:28" ht="15">
      <c r="S415" s="26">
        <v>459</v>
      </c>
      <c r="T415" s="30" t="s">
        <v>459</v>
      </c>
      <c r="U415" s="29">
        <v>14.6</v>
      </c>
      <c r="V415" s="29">
        <f t="shared" si="36"/>
        <v>14.7</v>
      </c>
      <c r="W415" s="29">
        <v>16.4</v>
      </c>
      <c r="X415" s="29">
        <f t="shared" si="37"/>
        <v>16.5</v>
      </c>
      <c r="Y415" s="29">
        <v>29.7</v>
      </c>
      <c r="Z415" s="29">
        <f t="shared" si="38"/>
        <v>29.8</v>
      </c>
      <c r="AA415" s="29">
        <v>36.2</v>
      </c>
      <c r="AB415" s="29">
        <f t="shared" si="39"/>
        <v>36.300000000000004</v>
      </c>
    </row>
    <row r="416" spans="19:28" ht="15">
      <c r="S416" s="26">
        <v>460</v>
      </c>
      <c r="T416" s="30" t="s">
        <v>460</v>
      </c>
      <c r="U416" s="29">
        <v>14.6</v>
      </c>
      <c r="V416" s="29">
        <f t="shared" si="36"/>
        <v>14.7</v>
      </c>
      <c r="W416" s="29">
        <v>16.4</v>
      </c>
      <c r="X416" s="29">
        <f t="shared" si="37"/>
        <v>16.5</v>
      </c>
      <c r="Y416" s="29">
        <v>29.7</v>
      </c>
      <c r="Z416" s="29">
        <f t="shared" si="38"/>
        <v>29.8</v>
      </c>
      <c r="AA416" s="29">
        <v>36.2</v>
      </c>
      <c r="AB416" s="29">
        <f t="shared" si="39"/>
        <v>36.300000000000004</v>
      </c>
    </row>
    <row r="417" spans="19:28" ht="15">
      <c r="S417" s="26">
        <v>461</v>
      </c>
      <c r="T417" s="30" t="s">
        <v>461</v>
      </c>
      <c r="U417" s="29">
        <v>14.6</v>
      </c>
      <c r="V417" s="29">
        <f t="shared" si="36"/>
        <v>14.7</v>
      </c>
      <c r="W417" s="29">
        <v>16.4</v>
      </c>
      <c r="X417" s="29">
        <f t="shared" si="37"/>
        <v>16.5</v>
      </c>
      <c r="Y417" s="29">
        <v>29.7</v>
      </c>
      <c r="Z417" s="29">
        <f t="shared" si="38"/>
        <v>29.8</v>
      </c>
      <c r="AA417" s="29">
        <v>36.2</v>
      </c>
      <c r="AB417" s="29">
        <f t="shared" si="39"/>
        <v>36.300000000000004</v>
      </c>
    </row>
    <row r="418" spans="19:28" ht="15">
      <c r="S418" s="26">
        <v>462</v>
      </c>
      <c r="T418" s="30" t="s">
        <v>462</v>
      </c>
      <c r="U418" s="29">
        <v>14.6</v>
      </c>
      <c r="V418" s="29">
        <f t="shared" si="36"/>
        <v>14.7</v>
      </c>
      <c r="W418" s="29">
        <v>16.4</v>
      </c>
      <c r="X418" s="29">
        <f t="shared" si="37"/>
        <v>16.5</v>
      </c>
      <c r="Y418" s="29">
        <v>29.7</v>
      </c>
      <c r="Z418" s="29">
        <f t="shared" si="38"/>
        <v>29.8</v>
      </c>
      <c r="AA418" s="29">
        <v>36.2</v>
      </c>
      <c r="AB418" s="29">
        <f t="shared" si="39"/>
        <v>36.300000000000004</v>
      </c>
    </row>
    <row r="419" spans="19:28" ht="15">
      <c r="S419" s="26">
        <v>463</v>
      </c>
      <c r="T419" s="30" t="s">
        <v>463</v>
      </c>
      <c r="U419" s="29">
        <v>14.6</v>
      </c>
      <c r="V419" s="29">
        <f t="shared" si="36"/>
        <v>14.7</v>
      </c>
      <c r="W419" s="29">
        <v>16.4</v>
      </c>
      <c r="X419" s="29">
        <f t="shared" si="37"/>
        <v>16.5</v>
      </c>
      <c r="Y419" s="29">
        <v>29.7</v>
      </c>
      <c r="Z419" s="29">
        <f t="shared" si="38"/>
        <v>29.8</v>
      </c>
      <c r="AA419" s="29">
        <v>36.2</v>
      </c>
      <c r="AB419" s="29">
        <f t="shared" si="39"/>
        <v>36.300000000000004</v>
      </c>
    </row>
    <row r="420" spans="19:28" ht="15">
      <c r="S420" s="26">
        <v>464</v>
      </c>
      <c r="T420" s="30" t="s">
        <v>464</v>
      </c>
      <c r="U420" s="29">
        <v>14.6</v>
      </c>
      <c r="V420" s="29">
        <f t="shared" si="36"/>
        <v>14.7</v>
      </c>
      <c r="W420" s="29">
        <v>16.4</v>
      </c>
      <c r="X420" s="29">
        <f t="shared" si="37"/>
        <v>16.5</v>
      </c>
      <c r="Y420" s="29">
        <v>29.7</v>
      </c>
      <c r="Z420" s="29">
        <f t="shared" si="38"/>
        <v>29.8</v>
      </c>
      <c r="AA420" s="29">
        <v>36.2</v>
      </c>
      <c r="AB420" s="29">
        <f t="shared" si="39"/>
        <v>36.300000000000004</v>
      </c>
    </row>
    <row r="421" spans="19:28" ht="15">
      <c r="S421" s="26">
        <v>465</v>
      </c>
      <c r="T421" s="30" t="s">
        <v>465</v>
      </c>
      <c r="U421" s="29">
        <v>14.6</v>
      </c>
      <c r="V421" s="29">
        <f t="shared" si="36"/>
        <v>14.7</v>
      </c>
      <c r="W421" s="29">
        <v>16.4</v>
      </c>
      <c r="X421" s="29">
        <f t="shared" si="37"/>
        <v>16.5</v>
      </c>
      <c r="Y421" s="29">
        <v>29.7</v>
      </c>
      <c r="Z421" s="29">
        <f t="shared" si="38"/>
        <v>29.8</v>
      </c>
      <c r="AA421" s="29">
        <v>36.2</v>
      </c>
      <c r="AB421" s="29">
        <f t="shared" si="39"/>
        <v>36.300000000000004</v>
      </c>
    </row>
    <row r="422" spans="19:28" ht="15">
      <c r="S422" s="26">
        <v>466</v>
      </c>
      <c r="T422" s="30" t="s">
        <v>466</v>
      </c>
      <c r="U422" s="29">
        <v>14.6</v>
      </c>
      <c r="V422" s="29">
        <f t="shared" si="36"/>
        <v>14.7</v>
      </c>
      <c r="W422" s="29">
        <v>16.4</v>
      </c>
      <c r="X422" s="29">
        <f t="shared" si="37"/>
        <v>16.5</v>
      </c>
      <c r="Y422" s="29">
        <v>29.7</v>
      </c>
      <c r="Z422" s="29">
        <f t="shared" si="38"/>
        <v>29.8</v>
      </c>
      <c r="AA422" s="29">
        <v>36.2</v>
      </c>
      <c r="AB422" s="29">
        <f t="shared" si="39"/>
        <v>36.300000000000004</v>
      </c>
    </row>
    <row r="423" spans="19:28" ht="15">
      <c r="S423" s="26">
        <v>467</v>
      </c>
      <c r="T423" s="30" t="s">
        <v>467</v>
      </c>
      <c r="U423" s="29">
        <v>14.6</v>
      </c>
      <c r="V423" s="29">
        <f t="shared" si="36"/>
        <v>14.7</v>
      </c>
      <c r="W423" s="29">
        <v>16.4</v>
      </c>
      <c r="X423" s="29">
        <f t="shared" si="37"/>
        <v>16.5</v>
      </c>
      <c r="Y423" s="29">
        <v>29.7</v>
      </c>
      <c r="Z423" s="29">
        <f t="shared" si="38"/>
        <v>29.8</v>
      </c>
      <c r="AA423" s="29">
        <v>36.2</v>
      </c>
      <c r="AB423" s="29">
        <f t="shared" si="39"/>
        <v>36.300000000000004</v>
      </c>
    </row>
    <row r="424" spans="19:28" ht="15">
      <c r="S424" s="26">
        <v>468</v>
      </c>
      <c r="T424" s="30" t="s">
        <v>468</v>
      </c>
      <c r="U424" s="29">
        <v>14.6</v>
      </c>
      <c r="V424" s="29">
        <f t="shared" si="36"/>
        <v>14.7</v>
      </c>
      <c r="W424" s="29">
        <v>16.4</v>
      </c>
      <c r="X424" s="29">
        <f t="shared" si="37"/>
        <v>16.5</v>
      </c>
      <c r="Y424" s="29">
        <v>29.7</v>
      </c>
      <c r="Z424" s="29">
        <f t="shared" si="38"/>
        <v>29.8</v>
      </c>
      <c r="AA424" s="29">
        <v>36.2</v>
      </c>
      <c r="AB424" s="29">
        <f t="shared" si="39"/>
        <v>36.300000000000004</v>
      </c>
    </row>
    <row r="425" spans="19:28" ht="15">
      <c r="S425" s="26">
        <v>469</v>
      </c>
      <c r="T425" s="30" t="s">
        <v>469</v>
      </c>
      <c r="U425" s="29">
        <v>14.6</v>
      </c>
      <c r="V425" s="29">
        <f t="shared" si="36"/>
        <v>14.7</v>
      </c>
      <c r="W425" s="29">
        <v>16.4</v>
      </c>
      <c r="X425" s="29">
        <f t="shared" si="37"/>
        <v>16.5</v>
      </c>
      <c r="Y425" s="29">
        <v>29.7</v>
      </c>
      <c r="Z425" s="29">
        <f t="shared" si="38"/>
        <v>29.8</v>
      </c>
      <c r="AA425" s="29">
        <v>36.2</v>
      </c>
      <c r="AB425" s="29">
        <f t="shared" si="39"/>
        <v>36.300000000000004</v>
      </c>
    </row>
    <row r="426" spans="19:28" ht="15">
      <c r="S426" s="26">
        <v>470</v>
      </c>
      <c r="T426" s="30" t="s">
        <v>470</v>
      </c>
      <c r="U426" s="29">
        <v>14.6</v>
      </c>
      <c r="V426" s="29">
        <f t="shared" si="36"/>
        <v>14.7</v>
      </c>
      <c r="W426" s="29">
        <v>16.4</v>
      </c>
      <c r="X426" s="29">
        <f t="shared" si="37"/>
        <v>16.5</v>
      </c>
      <c r="Y426" s="29">
        <v>29.7</v>
      </c>
      <c r="Z426" s="29">
        <f t="shared" si="38"/>
        <v>29.8</v>
      </c>
      <c r="AA426" s="29">
        <v>36.2</v>
      </c>
      <c r="AB426" s="29">
        <f t="shared" si="39"/>
        <v>36.300000000000004</v>
      </c>
    </row>
    <row r="427" spans="19:28" ht="15">
      <c r="S427" s="26">
        <v>471</v>
      </c>
      <c r="T427" s="30" t="s">
        <v>471</v>
      </c>
      <c r="U427" s="29">
        <v>14.6</v>
      </c>
      <c r="V427" s="29">
        <f t="shared" si="36"/>
        <v>14.7</v>
      </c>
      <c r="W427" s="29">
        <v>16.4</v>
      </c>
      <c r="X427" s="29">
        <f t="shared" si="37"/>
        <v>16.5</v>
      </c>
      <c r="Y427" s="29">
        <v>29.7</v>
      </c>
      <c r="Z427" s="29">
        <f t="shared" si="38"/>
        <v>29.8</v>
      </c>
      <c r="AA427" s="29">
        <v>36.2</v>
      </c>
      <c r="AB427" s="29">
        <f t="shared" si="39"/>
        <v>36.300000000000004</v>
      </c>
    </row>
    <row r="428" spans="19:28" ht="15">
      <c r="S428" s="26">
        <v>472</v>
      </c>
      <c r="T428" s="30" t="s">
        <v>472</v>
      </c>
      <c r="U428" s="29">
        <v>14.6</v>
      </c>
      <c r="V428" s="29">
        <f t="shared" si="36"/>
        <v>14.7</v>
      </c>
      <c r="W428" s="29">
        <v>16.4</v>
      </c>
      <c r="X428" s="29">
        <f t="shared" si="37"/>
        <v>16.5</v>
      </c>
      <c r="Y428" s="29">
        <v>29.7</v>
      </c>
      <c r="Z428" s="29">
        <f t="shared" si="38"/>
        <v>29.8</v>
      </c>
      <c r="AA428" s="29">
        <v>36.2</v>
      </c>
      <c r="AB428" s="29">
        <f t="shared" si="39"/>
        <v>36.300000000000004</v>
      </c>
    </row>
    <row r="429" spans="19:28" ht="15">
      <c r="S429" s="26">
        <v>473</v>
      </c>
      <c r="T429" s="30" t="s">
        <v>473</v>
      </c>
      <c r="U429" s="29">
        <v>14.6</v>
      </c>
      <c r="V429" s="29">
        <f t="shared" si="36"/>
        <v>14.7</v>
      </c>
      <c r="W429" s="29">
        <v>16.4</v>
      </c>
      <c r="X429" s="29">
        <f t="shared" si="37"/>
        <v>16.5</v>
      </c>
      <c r="Y429" s="29">
        <v>29.7</v>
      </c>
      <c r="Z429" s="29">
        <f t="shared" si="38"/>
        <v>29.8</v>
      </c>
      <c r="AA429" s="29">
        <v>36.2</v>
      </c>
      <c r="AB429" s="29">
        <f t="shared" si="39"/>
        <v>36.300000000000004</v>
      </c>
    </row>
    <row r="430" spans="19:28" ht="15">
      <c r="S430" s="26">
        <v>474</v>
      </c>
      <c r="T430" s="30" t="s">
        <v>474</v>
      </c>
      <c r="U430" s="29">
        <v>14.6</v>
      </c>
      <c r="V430" s="29">
        <f t="shared" si="36"/>
        <v>14.7</v>
      </c>
      <c r="W430" s="29">
        <v>16.4</v>
      </c>
      <c r="X430" s="29">
        <f t="shared" si="37"/>
        <v>16.5</v>
      </c>
      <c r="Y430" s="29">
        <v>29.7</v>
      </c>
      <c r="Z430" s="29">
        <f t="shared" si="38"/>
        <v>29.8</v>
      </c>
      <c r="AA430" s="29">
        <v>36.2</v>
      </c>
      <c r="AB430" s="29">
        <f t="shared" si="39"/>
        <v>36.300000000000004</v>
      </c>
    </row>
    <row r="431" spans="19:28" ht="15">
      <c r="S431" s="26">
        <v>475</v>
      </c>
      <c r="T431" s="30" t="s">
        <v>475</v>
      </c>
      <c r="U431" s="29">
        <v>14.6</v>
      </c>
      <c r="V431" s="29">
        <f t="shared" si="36"/>
        <v>14.7</v>
      </c>
      <c r="W431" s="29">
        <v>16.4</v>
      </c>
      <c r="X431" s="29">
        <f t="shared" si="37"/>
        <v>16.5</v>
      </c>
      <c r="Y431" s="29">
        <v>29.7</v>
      </c>
      <c r="Z431" s="29">
        <f t="shared" si="38"/>
        <v>29.8</v>
      </c>
      <c r="AA431" s="29">
        <v>36.2</v>
      </c>
      <c r="AB431" s="29">
        <f t="shared" si="39"/>
        <v>36.300000000000004</v>
      </c>
    </row>
    <row r="432" spans="19:28" ht="15">
      <c r="S432" s="26">
        <v>476</v>
      </c>
      <c r="T432" s="30" t="s">
        <v>476</v>
      </c>
      <c r="U432" s="29">
        <v>14.6</v>
      </c>
      <c r="V432" s="29">
        <f t="shared" si="36"/>
        <v>14.7</v>
      </c>
      <c r="W432" s="29">
        <v>16.4</v>
      </c>
      <c r="X432" s="29">
        <f t="shared" si="37"/>
        <v>16.5</v>
      </c>
      <c r="Y432" s="29">
        <v>29.7</v>
      </c>
      <c r="Z432" s="29">
        <f t="shared" si="38"/>
        <v>29.8</v>
      </c>
      <c r="AA432" s="29">
        <v>36.2</v>
      </c>
      <c r="AB432" s="29">
        <f t="shared" si="39"/>
        <v>36.300000000000004</v>
      </c>
    </row>
    <row r="433" spans="19:28" ht="15">
      <c r="S433" s="26">
        <v>477</v>
      </c>
      <c r="T433" s="30" t="s">
        <v>477</v>
      </c>
      <c r="U433" s="29">
        <v>14.6</v>
      </c>
      <c r="V433" s="29">
        <f t="shared" si="36"/>
        <v>14.7</v>
      </c>
      <c r="W433" s="29">
        <v>16.4</v>
      </c>
      <c r="X433" s="29">
        <f t="shared" si="37"/>
        <v>16.5</v>
      </c>
      <c r="Y433" s="29">
        <v>29.7</v>
      </c>
      <c r="Z433" s="29">
        <f t="shared" si="38"/>
        <v>29.8</v>
      </c>
      <c r="AA433" s="29">
        <v>36.2</v>
      </c>
      <c r="AB433" s="29">
        <f t="shared" si="39"/>
        <v>36.300000000000004</v>
      </c>
    </row>
    <row r="434" spans="19:28" ht="15">
      <c r="S434" s="26">
        <v>478</v>
      </c>
      <c r="T434" s="30" t="s">
        <v>478</v>
      </c>
      <c r="U434" s="29">
        <v>14.6</v>
      </c>
      <c r="V434" s="29">
        <f t="shared" si="36"/>
        <v>14.7</v>
      </c>
      <c r="W434" s="29">
        <v>16.4</v>
      </c>
      <c r="X434" s="29">
        <f t="shared" si="37"/>
        <v>16.5</v>
      </c>
      <c r="Y434" s="29">
        <v>29.7</v>
      </c>
      <c r="Z434" s="29">
        <f t="shared" si="38"/>
        <v>29.8</v>
      </c>
      <c r="AA434" s="29">
        <v>36.2</v>
      </c>
      <c r="AB434" s="29">
        <f t="shared" si="39"/>
        <v>36.300000000000004</v>
      </c>
    </row>
    <row r="435" spans="19:28" ht="15">
      <c r="S435" s="26">
        <v>479</v>
      </c>
      <c r="T435" s="30" t="s">
        <v>479</v>
      </c>
      <c r="U435" s="29">
        <v>14.6</v>
      </c>
      <c r="V435" s="29">
        <f t="shared" si="36"/>
        <v>14.7</v>
      </c>
      <c r="W435" s="29">
        <v>16.4</v>
      </c>
      <c r="X435" s="29">
        <f t="shared" si="37"/>
        <v>16.5</v>
      </c>
      <c r="Y435" s="29">
        <v>29.7</v>
      </c>
      <c r="Z435" s="29">
        <f t="shared" si="38"/>
        <v>29.8</v>
      </c>
      <c r="AA435" s="29">
        <v>36.2</v>
      </c>
      <c r="AB435" s="29">
        <f t="shared" si="39"/>
        <v>36.300000000000004</v>
      </c>
    </row>
    <row r="436" spans="19:28" ht="15">
      <c r="S436" s="26">
        <v>480</v>
      </c>
      <c r="T436" s="30" t="s">
        <v>480</v>
      </c>
      <c r="U436" s="29">
        <v>14.6</v>
      </c>
      <c r="V436" s="29">
        <f t="shared" si="36"/>
        <v>14.7</v>
      </c>
      <c r="W436" s="29">
        <v>16.4</v>
      </c>
      <c r="X436" s="29">
        <f t="shared" si="37"/>
        <v>16.5</v>
      </c>
      <c r="Y436" s="29">
        <v>29.7</v>
      </c>
      <c r="Z436" s="29">
        <f t="shared" si="38"/>
        <v>29.8</v>
      </c>
      <c r="AA436" s="29">
        <v>36.2</v>
      </c>
      <c r="AB436" s="29">
        <f t="shared" si="39"/>
        <v>36.300000000000004</v>
      </c>
    </row>
    <row r="437" spans="19:28" ht="15">
      <c r="S437" s="26">
        <v>481</v>
      </c>
      <c r="T437" s="30" t="s">
        <v>481</v>
      </c>
      <c r="U437" s="29">
        <v>14.6</v>
      </c>
      <c r="V437" s="29">
        <f t="shared" si="36"/>
        <v>14.7</v>
      </c>
      <c r="W437" s="29">
        <v>16.4</v>
      </c>
      <c r="X437" s="29">
        <f t="shared" si="37"/>
        <v>16.5</v>
      </c>
      <c r="Y437" s="29">
        <v>29.7</v>
      </c>
      <c r="Z437" s="29">
        <f t="shared" si="38"/>
        <v>29.8</v>
      </c>
      <c r="AA437" s="29">
        <v>36.2</v>
      </c>
      <c r="AB437" s="29">
        <f t="shared" si="39"/>
        <v>36.300000000000004</v>
      </c>
    </row>
    <row r="438" spans="19:28" ht="15">
      <c r="S438" s="26">
        <v>482</v>
      </c>
      <c r="T438" s="30" t="s">
        <v>482</v>
      </c>
      <c r="U438" s="29">
        <v>14.6</v>
      </c>
      <c r="V438" s="29">
        <f t="shared" si="36"/>
        <v>14.7</v>
      </c>
      <c r="W438" s="29">
        <v>16.4</v>
      </c>
      <c r="X438" s="29">
        <f t="shared" si="37"/>
        <v>16.5</v>
      </c>
      <c r="Y438" s="29">
        <v>29.7</v>
      </c>
      <c r="Z438" s="29">
        <f t="shared" si="38"/>
        <v>29.8</v>
      </c>
      <c r="AA438" s="29">
        <v>36.2</v>
      </c>
      <c r="AB438" s="29">
        <f t="shared" si="39"/>
        <v>36.300000000000004</v>
      </c>
    </row>
    <row r="439" spans="19:28" ht="15">
      <c r="S439" s="26">
        <v>483</v>
      </c>
      <c r="T439" s="30" t="s">
        <v>483</v>
      </c>
      <c r="U439" s="29">
        <v>14.6</v>
      </c>
      <c r="V439" s="29">
        <f t="shared" si="36"/>
        <v>14.7</v>
      </c>
      <c r="W439" s="29">
        <v>16.4</v>
      </c>
      <c r="X439" s="29">
        <f t="shared" si="37"/>
        <v>16.5</v>
      </c>
      <c r="Y439" s="29">
        <v>29.7</v>
      </c>
      <c r="Z439" s="29">
        <f t="shared" si="38"/>
        <v>29.8</v>
      </c>
      <c r="AA439" s="29">
        <v>36.2</v>
      </c>
      <c r="AB439" s="29">
        <f t="shared" si="39"/>
        <v>36.300000000000004</v>
      </c>
    </row>
    <row r="440" spans="19:28" ht="15">
      <c r="S440" s="26">
        <v>484</v>
      </c>
      <c r="T440" s="30" t="s">
        <v>484</v>
      </c>
      <c r="U440" s="29">
        <v>14.6</v>
      </c>
      <c r="V440" s="29">
        <f t="shared" si="36"/>
        <v>14.7</v>
      </c>
      <c r="W440" s="29">
        <v>16.4</v>
      </c>
      <c r="X440" s="29">
        <f t="shared" si="37"/>
        <v>16.5</v>
      </c>
      <c r="Y440" s="29">
        <v>29.7</v>
      </c>
      <c r="Z440" s="29">
        <f t="shared" si="38"/>
        <v>29.8</v>
      </c>
      <c r="AA440" s="29">
        <v>36.2</v>
      </c>
      <c r="AB440" s="29">
        <f t="shared" si="39"/>
        <v>36.300000000000004</v>
      </c>
    </row>
    <row r="441" spans="19:28" ht="15">
      <c r="S441" s="26">
        <v>485</v>
      </c>
      <c r="T441" s="30" t="s">
        <v>485</v>
      </c>
      <c r="U441" s="29">
        <v>14.6</v>
      </c>
      <c r="V441" s="29">
        <f t="shared" si="36"/>
        <v>14.7</v>
      </c>
      <c r="W441" s="29">
        <v>16.4</v>
      </c>
      <c r="X441" s="29">
        <f t="shared" si="37"/>
        <v>16.5</v>
      </c>
      <c r="Y441" s="29">
        <v>29.7</v>
      </c>
      <c r="Z441" s="29">
        <f t="shared" si="38"/>
        <v>29.8</v>
      </c>
      <c r="AA441" s="29">
        <v>36.2</v>
      </c>
      <c r="AB441" s="29">
        <f t="shared" si="39"/>
        <v>36.300000000000004</v>
      </c>
    </row>
    <row r="442" spans="19:28" ht="15">
      <c r="S442" s="26">
        <v>486</v>
      </c>
      <c r="T442" s="30" t="s">
        <v>486</v>
      </c>
      <c r="U442" s="29">
        <v>14.6</v>
      </c>
      <c r="V442" s="29">
        <f t="shared" si="36"/>
        <v>14.7</v>
      </c>
      <c r="W442" s="29">
        <v>16.4</v>
      </c>
      <c r="X442" s="29">
        <f t="shared" si="37"/>
        <v>16.5</v>
      </c>
      <c r="Y442" s="29">
        <v>29.7</v>
      </c>
      <c r="Z442" s="29">
        <f t="shared" si="38"/>
        <v>29.8</v>
      </c>
      <c r="AA442" s="29">
        <v>36.2</v>
      </c>
      <c r="AB442" s="29">
        <f t="shared" si="39"/>
        <v>36.300000000000004</v>
      </c>
    </row>
    <row r="443" spans="19:28" ht="15">
      <c r="S443" s="26">
        <v>487</v>
      </c>
      <c r="T443" s="30" t="s">
        <v>487</v>
      </c>
      <c r="U443" s="29">
        <v>14.6</v>
      </c>
      <c r="V443" s="29">
        <f t="shared" si="36"/>
        <v>14.7</v>
      </c>
      <c r="W443" s="29">
        <v>16.4</v>
      </c>
      <c r="X443" s="29">
        <f t="shared" si="37"/>
        <v>16.5</v>
      </c>
      <c r="Y443" s="29">
        <v>29.7</v>
      </c>
      <c r="Z443" s="29">
        <f t="shared" si="38"/>
        <v>29.8</v>
      </c>
      <c r="AA443" s="29">
        <v>36.2</v>
      </c>
      <c r="AB443" s="29">
        <f t="shared" si="39"/>
        <v>36.300000000000004</v>
      </c>
    </row>
    <row r="444" spans="19:28" ht="15">
      <c r="S444" s="26">
        <v>488</v>
      </c>
      <c r="T444" s="30" t="s">
        <v>488</v>
      </c>
      <c r="U444" s="29">
        <v>14.6</v>
      </c>
      <c r="V444" s="29">
        <f aca="true" t="shared" si="40" ref="V444:V507">U444+0.1</f>
        <v>14.7</v>
      </c>
      <c r="W444" s="29">
        <v>16.4</v>
      </c>
      <c r="X444" s="29">
        <f aca="true" t="shared" si="41" ref="X444:X507">W444+0.1</f>
        <v>16.5</v>
      </c>
      <c r="Y444" s="29">
        <v>29.7</v>
      </c>
      <c r="Z444" s="29">
        <f aca="true" t="shared" si="42" ref="Z444:Z507">Y444+0.1</f>
        <v>29.8</v>
      </c>
      <c r="AA444" s="29">
        <v>36.2</v>
      </c>
      <c r="AB444" s="29">
        <f t="shared" si="39"/>
        <v>36.300000000000004</v>
      </c>
    </row>
    <row r="445" spans="19:28" ht="15">
      <c r="S445" s="26">
        <v>489</v>
      </c>
      <c r="T445" s="30" t="s">
        <v>489</v>
      </c>
      <c r="U445" s="29">
        <v>14.6</v>
      </c>
      <c r="V445" s="29">
        <f t="shared" si="40"/>
        <v>14.7</v>
      </c>
      <c r="W445" s="29">
        <v>16.4</v>
      </c>
      <c r="X445" s="29">
        <f t="shared" si="41"/>
        <v>16.5</v>
      </c>
      <c r="Y445" s="29">
        <v>29.7</v>
      </c>
      <c r="Z445" s="29">
        <f t="shared" si="42"/>
        <v>29.8</v>
      </c>
      <c r="AA445" s="29">
        <v>36.2</v>
      </c>
      <c r="AB445" s="29">
        <f t="shared" si="39"/>
        <v>36.300000000000004</v>
      </c>
    </row>
    <row r="446" spans="19:28" ht="15">
      <c r="S446" s="26">
        <v>490</v>
      </c>
      <c r="T446" s="30" t="s">
        <v>490</v>
      </c>
      <c r="U446" s="29">
        <v>14.6</v>
      </c>
      <c r="V446" s="29">
        <f t="shared" si="40"/>
        <v>14.7</v>
      </c>
      <c r="W446" s="29">
        <v>16.4</v>
      </c>
      <c r="X446" s="29">
        <f t="shared" si="41"/>
        <v>16.5</v>
      </c>
      <c r="Y446" s="29">
        <v>29.7</v>
      </c>
      <c r="Z446" s="29">
        <f t="shared" si="42"/>
        <v>29.8</v>
      </c>
      <c r="AA446" s="29">
        <v>36.2</v>
      </c>
      <c r="AB446" s="29">
        <f t="shared" si="39"/>
        <v>36.300000000000004</v>
      </c>
    </row>
    <row r="447" spans="19:28" ht="15">
      <c r="S447" s="26">
        <v>491</v>
      </c>
      <c r="T447" s="30" t="s">
        <v>491</v>
      </c>
      <c r="U447" s="29">
        <v>14.6</v>
      </c>
      <c r="V447" s="29">
        <f t="shared" si="40"/>
        <v>14.7</v>
      </c>
      <c r="W447" s="29">
        <v>16.4</v>
      </c>
      <c r="X447" s="29">
        <f t="shared" si="41"/>
        <v>16.5</v>
      </c>
      <c r="Y447" s="29">
        <v>29.7</v>
      </c>
      <c r="Z447" s="29">
        <f t="shared" si="42"/>
        <v>29.8</v>
      </c>
      <c r="AA447" s="29">
        <v>36.2</v>
      </c>
      <c r="AB447" s="29">
        <f t="shared" si="39"/>
        <v>36.300000000000004</v>
      </c>
    </row>
    <row r="448" spans="19:28" ht="15">
      <c r="S448" s="26">
        <v>492</v>
      </c>
      <c r="T448" s="30" t="s">
        <v>492</v>
      </c>
      <c r="U448" s="29">
        <v>14.6</v>
      </c>
      <c r="V448" s="29">
        <f t="shared" si="40"/>
        <v>14.7</v>
      </c>
      <c r="W448" s="29">
        <v>16.4</v>
      </c>
      <c r="X448" s="29">
        <f t="shared" si="41"/>
        <v>16.5</v>
      </c>
      <c r="Y448" s="29">
        <v>29.7</v>
      </c>
      <c r="Z448" s="29">
        <f t="shared" si="42"/>
        <v>29.8</v>
      </c>
      <c r="AA448" s="29">
        <v>36.2</v>
      </c>
      <c r="AB448" s="29">
        <f t="shared" si="39"/>
        <v>36.300000000000004</v>
      </c>
    </row>
    <row r="449" spans="19:28" ht="15">
      <c r="S449" s="26">
        <v>493</v>
      </c>
      <c r="T449" s="30" t="s">
        <v>493</v>
      </c>
      <c r="U449" s="29">
        <v>14.6</v>
      </c>
      <c r="V449" s="29">
        <f t="shared" si="40"/>
        <v>14.7</v>
      </c>
      <c r="W449" s="29">
        <v>16.4</v>
      </c>
      <c r="X449" s="29">
        <f t="shared" si="41"/>
        <v>16.5</v>
      </c>
      <c r="Y449" s="29">
        <v>29.7</v>
      </c>
      <c r="Z449" s="29">
        <f t="shared" si="42"/>
        <v>29.8</v>
      </c>
      <c r="AA449" s="29">
        <v>36.2</v>
      </c>
      <c r="AB449" s="29">
        <f t="shared" si="39"/>
        <v>36.300000000000004</v>
      </c>
    </row>
    <row r="450" spans="19:28" ht="15">
      <c r="S450" s="26">
        <v>494</v>
      </c>
      <c r="T450" s="30" t="s">
        <v>494</v>
      </c>
      <c r="U450" s="29">
        <v>14.6</v>
      </c>
      <c r="V450" s="29">
        <f t="shared" si="40"/>
        <v>14.7</v>
      </c>
      <c r="W450" s="29">
        <v>16.4</v>
      </c>
      <c r="X450" s="29">
        <f t="shared" si="41"/>
        <v>16.5</v>
      </c>
      <c r="Y450" s="29">
        <v>29.7</v>
      </c>
      <c r="Z450" s="29">
        <f t="shared" si="42"/>
        <v>29.8</v>
      </c>
      <c r="AA450" s="29">
        <v>36.2</v>
      </c>
      <c r="AB450" s="29">
        <f t="shared" si="39"/>
        <v>36.300000000000004</v>
      </c>
    </row>
    <row r="451" spans="19:28" ht="15">
      <c r="S451" s="26">
        <v>495</v>
      </c>
      <c r="T451" s="30" t="s">
        <v>495</v>
      </c>
      <c r="U451" s="29">
        <v>14.6</v>
      </c>
      <c r="V451" s="29">
        <f t="shared" si="40"/>
        <v>14.7</v>
      </c>
      <c r="W451" s="29">
        <v>16.4</v>
      </c>
      <c r="X451" s="29">
        <f t="shared" si="41"/>
        <v>16.5</v>
      </c>
      <c r="Y451" s="29">
        <v>29.7</v>
      </c>
      <c r="Z451" s="29">
        <f t="shared" si="42"/>
        <v>29.8</v>
      </c>
      <c r="AA451" s="29">
        <v>36.2</v>
      </c>
      <c r="AB451" s="29">
        <f aca="true" t="shared" si="43" ref="AB451:AB514">AA451+0.1</f>
        <v>36.300000000000004</v>
      </c>
    </row>
    <row r="452" spans="19:28" ht="15">
      <c r="S452" s="26">
        <v>496</v>
      </c>
      <c r="T452" s="30" t="s">
        <v>496</v>
      </c>
      <c r="U452" s="29">
        <v>14.6</v>
      </c>
      <c r="V452" s="29">
        <f t="shared" si="40"/>
        <v>14.7</v>
      </c>
      <c r="W452" s="29">
        <v>16.4</v>
      </c>
      <c r="X452" s="29">
        <f t="shared" si="41"/>
        <v>16.5</v>
      </c>
      <c r="Y452" s="29">
        <v>29.7</v>
      </c>
      <c r="Z452" s="29">
        <f t="shared" si="42"/>
        <v>29.8</v>
      </c>
      <c r="AA452" s="29">
        <v>36.2</v>
      </c>
      <c r="AB452" s="29">
        <f t="shared" si="43"/>
        <v>36.300000000000004</v>
      </c>
    </row>
    <row r="453" spans="19:28" ht="15">
      <c r="S453" s="26">
        <v>497</v>
      </c>
      <c r="T453" s="30" t="s">
        <v>497</v>
      </c>
      <c r="U453" s="29">
        <v>14.6</v>
      </c>
      <c r="V453" s="29">
        <f t="shared" si="40"/>
        <v>14.7</v>
      </c>
      <c r="W453" s="29">
        <v>16.4</v>
      </c>
      <c r="X453" s="29">
        <f t="shared" si="41"/>
        <v>16.5</v>
      </c>
      <c r="Y453" s="29">
        <v>29.7</v>
      </c>
      <c r="Z453" s="29">
        <f t="shared" si="42"/>
        <v>29.8</v>
      </c>
      <c r="AA453" s="29">
        <v>36.2</v>
      </c>
      <c r="AB453" s="29">
        <f t="shared" si="43"/>
        <v>36.300000000000004</v>
      </c>
    </row>
    <row r="454" spans="19:28" ht="15">
      <c r="S454" s="26">
        <v>498</v>
      </c>
      <c r="T454" s="30" t="s">
        <v>498</v>
      </c>
      <c r="U454" s="29">
        <v>14.6</v>
      </c>
      <c r="V454" s="29">
        <f t="shared" si="40"/>
        <v>14.7</v>
      </c>
      <c r="W454" s="29">
        <v>16.4</v>
      </c>
      <c r="X454" s="29">
        <f t="shared" si="41"/>
        <v>16.5</v>
      </c>
      <c r="Y454" s="29">
        <v>29.7</v>
      </c>
      <c r="Z454" s="29">
        <f t="shared" si="42"/>
        <v>29.8</v>
      </c>
      <c r="AA454" s="29">
        <v>36.2</v>
      </c>
      <c r="AB454" s="29">
        <f t="shared" si="43"/>
        <v>36.300000000000004</v>
      </c>
    </row>
    <row r="455" spans="19:28" ht="15">
      <c r="S455" s="26">
        <v>499</v>
      </c>
      <c r="T455" s="30" t="s">
        <v>499</v>
      </c>
      <c r="U455" s="29">
        <v>14.6</v>
      </c>
      <c r="V455" s="29">
        <f t="shared" si="40"/>
        <v>14.7</v>
      </c>
      <c r="W455" s="29">
        <v>16.4</v>
      </c>
      <c r="X455" s="29">
        <f t="shared" si="41"/>
        <v>16.5</v>
      </c>
      <c r="Y455" s="29">
        <v>29.7</v>
      </c>
      <c r="Z455" s="29">
        <f t="shared" si="42"/>
        <v>29.8</v>
      </c>
      <c r="AA455" s="29">
        <v>36.2</v>
      </c>
      <c r="AB455" s="29">
        <f t="shared" si="43"/>
        <v>36.300000000000004</v>
      </c>
    </row>
    <row r="456" spans="19:28" ht="15">
      <c r="S456" s="26">
        <v>500</v>
      </c>
      <c r="T456" s="30" t="s">
        <v>500</v>
      </c>
      <c r="U456" s="29">
        <v>14.6</v>
      </c>
      <c r="V456" s="29">
        <f t="shared" si="40"/>
        <v>14.7</v>
      </c>
      <c r="W456" s="29">
        <v>16.4</v>
      </c>
      <c r="X456" s="29">
        <f t="shared" si="41"/>
        <v>16.5</v>
      </c>
      <c r="Y456" s="29">
        <v>29.7</v>
      </c>
      <c r="Z456" s="29">
        <f t="shared" si="42"/>
        <v>29.8</v>
      </c>
      <c r="AA456" s="29">
        <v>36.2</v>
      </c>
      <c r="AB456" s="29">
        <f t="shared" si="43"/>
        <v>36.300000000000004</v>
      </c>
    </row>
    <row r="457" spans="19:28" ht="15">
      <c r="S457" s="26">
        <v>501</v>
      </c>
      <c r="T457" s="30" t="s">
        <v>501</v>
      </c>
      <c r="U457" s="29">
        <v>14.6</v>
      </c>
      <c r="V457" s="29">
        <f t="shared" si="40"/>
        <v>14.7</v>
      </c>
      <c r="W457" s="29">
        <v>16.4</v>
      </c>
      <c r="X457" s="29">
        <f t="shared" si="41"/>
        <v>16.5</v>
      </c>
      <c r="Y457" s="29">
        <v>29.7</v>
      </c>
      <c r="Z457" s="29">
        <f t="shared" si="42"/>
        <v>29.8</v>
      </c>
      <c r="AA457" s="29">
        <v>36.2</v>
      </c>
      <c r="AB457" s="29">
        <f t="shared" si="43"/>
        <v>36.300000000000004</v>
      </c>
    </row>
    <row r="458" spans="19:28" ht="15">
      <c r="S458" s="26">
        <v>502</v>
      </c>
      <c r="T458" s="30" t="s">
        <v>502</v>
      </c>
      <c r="U458" s="29">
        <v>14.6</v>
      </c>
      <c r="V458" s="29">
        <f t="shared" si="40"/>
        <v>14.7</v>
      </c>
      <c r="W458" s="29">
        <v>16.4</v>
      </c>
      <c r="X458" s="29">
        <f t="shared" si="41"/>
        <v>16.5</v>
      </c>
      <c r="Y458" s="29">
        <v>29.7</v>
      </c>
      <c r="Z458" s="29">
        <f t="shared" si="42"/>
        <v>29.8</v>
      </c>
      <c r="AA458" s="29">
        <v>36.2</v>
      </c>
      <c r="AB458" s="29">
        <f t="shared" si="43"/>
        <v>36.300000000000004</v>
      </c>
    </row>
    <row r="459" spans="19:28" ht="15">
      <c r="S459" s="26">
        <v>503</v>
      </c>
      <c r="T459" s="30" t="s">
        <v>503</v>
      </c>
      <c r="U459" s="29">
        <v>14.6</v>
      </c>
      <c r="V459" s="29">
        <f t="shared" si="40"/>
        <v>14.7</v>
      </c>
      <c r="W459" s="29">
        <v>16.4</v>
      </c>
      <c r="X459" s="29">
        <f t="shared" si="41"/>
        <v>16.5</v>
      </c>
      <c r="Y459" s="29">
        <v>29.7</v>
      </c>
      <c r="Z459" s="29">
        <f t="shared" si="42"/>
        <v>29.8</v>
      </c>
      <c r="AA459" s="29">
        <v>36.2</v>
      </c>
      <c r="AB459" s="29">
        <f t="shared" si="43"/>
        <v>36.300000000000004</v>
      </c>
    </row>
    <row r="460" spans="19:28" ht="15">
      <c r="S460" s="26">
        <v>504</v>
      </c>
      <c r="T460" s="30" t="s">
        <v>504</v>
      </c>
      <c r="U460" s="29">
        <v>14.6</v>
      </c>
      <c r="V460" s="29">
        <f t="shared" si="40"/>
        <v>14.7</v>
      </c>
      <c r="W460" s="29">
        <v>16.4</v>
      </c>
      <c r="X460" s="29">
        <f t="shared" si="41"/>
        <v>16.5</v>
      </c>
      <c r="Y460" s="29">
        <v>29.7</v>
      </c>
      <c r="Z460" s="29">
        <f t="shared" si="42"/>
        <v>29.8</v>
      </c>
      <c r="AA460" s="29">
        <v>36.2</v>
      </c>
      <c r="AB460" s="29">
        <f t="shared" si="43"/>
        <v>36.300000000000004</v>
      </c>
    </row>
    <row r="461" spans="19:28" ht="15">
      <c r="S461" s="26">
        <v>505</v>
      </c>
      <c r="T461" s="30" t="s">
        <v>505</v>
      </c>
      <c r="U461" s="29">
        <v>14.6</v>
      </c>
      <c r="V461" s="29">
        <f t="shared" si="40"/>
        <v>14.7</v>
      </c>
      <c r="W461" s="29">
        <v>16.4</v>
      </c>
      <c r="X461" s="29">
        <f t="shared" si="41"/>
        <v>16.5</v>
      </c>
      <c r="Y461" s="29">
        <v>29.7</v>
      </c>
      <c r="Z461" s="29">
        <f t="shared" si="42"/>
        <v>29.8</v>
      </c>
      <c r="AA461" s="29">
        <v>36.2</v>
      </c>
      <c r="AB461" s="29">
        <f t="shared" si="43"/>
        <v>36.300000000000004</v>
      </c>
    </row>
    <row r="462" spans="19:28" ht="15">
      <c r="S462" s="26">
        <v>506</v>
      </c>
      <c r="T462" s="30" t="s">
        <v>506</v>
      </c>
      <c r="U462" s="29">
        <v>14.6</v>
      </c>
      <c r="V462" s="29">
        <f t="shared" si="40"/>
        <v>14.7</v>
      </c>
      <c r="W462" s="29">
        <v>16.4</v>
      </c>
      <c r="X462" s="29">
        <f t="shared" si="41"/>
        <v>16.5</v>
      </c>
      <c r="Y462" s="29">
        <v>29.7</v>
      </c>
      <c r="Z462" s="29">
        <f t="shared" si="42"/>
        <v>29.8</v>
      </c>
      <c r="AA462" s="29">
        <v>36.2</v>
      </c>
      <c r="AB462" s="29">
        <f t="shared" si="43"/>
        <v>36.300000000000004</v>
      </c>
    </row>
    <row r="463" spans="19:28" ht="15">
      <c r="S463" s="26">
        <v>507</v>
      </c>
      <c r="T463" s="30" t="s">
        <v>507</v>
      </c>
      <c r="U463" s="29">
        <v>14.6</v>
      </c>
      <c r="V463" s="29">
        <f t="shared" si="40"/>
        <v>14.7</v>
      </c>
      <c r="W463" s="29">
        <v>16.4</v>
      </c>
      <c r="X463" s="29">
        <f t="shared" si="41"/>
        <v>16.5</v>
      </c>
      <c r="Y463" s="29">
        <v>29.7</v>
      </c>
      <c r="Z463" s="29">
        <f t="shared" si="42"/>
        <v>29.8</v>
      </c>
      <c r="AA463" s="29">
        <v>36.2</v>
      </c>
      <c r="AB463" s="29">
        <f t="shared" si="43"/>
        <v>36.300000000000004</v>
      </c>
    </row>
    <row r="464" spans="19:28" ht="15">
      <c r="S464" s="26">
        <v>508</v>
      </c>
      <c r="T464" s="30" t="s">
        <v>508</v>
      </c>
      <c r="U464" s="29">
        <v>14.6</v>
      </c>
      <c r="V464" s="29">
        <f t="shared" si="40"/>
        <v>14.7</v>
      </c>
      <c r="W464" s="29">
        <v>16.4</v>
      </c>
      <c r="X464" s="29">
        <f t="shared" si="41"/>
        <v>16.5</v>
      </c>
      <c r="Y464" s="29">
        <v>29.7</v>
      </c>
      <c r="Z464" s="29">
        <f t="shared" si="42"/>
        <v>29.8</v>
      </c>
      <c r="AA464" s="29">
        <v>36.2</v>
      </c>
      <c r="AB464" s="29">
        <f t="shared" si="43"/>
        <v>36.300000000000004</v>
      </c>
    </row>
    <row r="465" spans="19:28" ht="15">
      <c r="S465" s="26">
        <v>509</v>
      </c>
      <c r="T465" s="30" t="s">
        <v>509</v>
      </c>
      <c r="U465" s="29">
        <v>14.6</v>
      </c>
      <c r="V465" s="29">
        <f t="shared" si="40"/>
        <v>14.7</v>
      </c>
      <c r="W465" s="29">
        <v>16.4</v>
      </c>
      <c r="X465" s="29">
        <f t="shared" si="41"/>
        <v>16.5</v>
      </c>
      <c r="Y465" s="29">
        <v>29.7</v>
      </c>
      <c r="Z465" s="29">
        <f t="shared" si="42"/>
        <v>29.8</v>
      </c>
      <c r="AA465" s="29">
        <v>36.2</v>
      </c>
      <c r="AB465" s="29">
        <f t="shared" si="43"/>
        <v>36.300000000000004</v>
      </c>
    </row>
    <row r="466" spans="19:28" ht="15">
      <c r="S466" s="26">
        <v>510</v>
      </c>
      <c r="T466" s="30" t="s">
        <v>510</v>
      </c>
      <c r="U466" s="29">
        <v>14.6</v>
      </c>
      <c r="V466" s="29">
        <f t="shared" si="40"/>
        <v>14.7</v>
      </c>
      <c r="W466" s="29">
        <v>16.4</v>
      </c>
      <c r="X466" s="29">
        <f t="shared" si="41"/>
        <v>16.5</v>
      </c>
      <c r="Y466" s="29">
        <v>29.7</v>
      </c>
      <c r="Z466" s="29">
        <f t="shared" si="42"/>
        <v>29.8</v>
      </c>
      <c r="AA466" s="29">
        <v>36.2</v>
      </c>
      <c r="AB466" s="29">
        <f t="shared" si="43"/>
        <v>36.300000000000004</v>
      </c>
    </row>
    <row r="467" spans="19:28" ht="15">
      <c r="S467" s="26">
        <v>511</v>
      </c>
      <c r="T467" s="30" t="s">
        <v>511</v>
      </c>
      <c r="U467" s="29">
        <v>14.6</v>
      </c>
      <c r="V467" s="29">
        <f t="shared" si="40"/>
        <v>14.7</v>
      </c>
      <c r="W467" s="29">
        <v>16.4</v>
      </c>
      <c r="X467" s="29">
        <f t="shared" si="41"/>
        <v>16.5</v>
      </c>
      <c r="Y467" s="29">
        <v>29.7</v>
      </c>
      <c r="Z467" s="29">
        <f t="shared" si="42"/>
        <v>29.8</v>
      </c>
      <c r="AA467" s="29">
        <v>36.2</v>
      </c>
      <c r="AB467" s="29">
        <f t="shared" si="43"/>
        <v>36.300000000000004</v>
      </c>
    </row>
    <row r="468" spans="19:28" ht="15">
      <c r="S468" s="26">
        <v>512</v>
      </c>
      <c r="T468" s="30" t="s">
        <v>512</v>
      </c>
      <c r="U468" s="29">
        <v>14.6</v>
      </c>
      <c r="V468" s="29">
        <f t="shared" si="40"/>
        <v>14.7</v>
      </c>
      <c r="W468" s="29">
        <v>16.4</v>
      </c>
      <c r="X468" s="29">
        <f t="shared" si="41"/>
        <v>16.5</v>
      </c>
      <c r="Y468" s="29">
        <v>29.7</v>
      </c>
      <c r="Z468" s="29">
        <f t="shared" si="42"/>
        <v>29.8</v>
      </c>
      <c r="AA468" s="29">
        <v>36.2</v>
      </c>
      <c r="AB468" s="29">
        <f t="shared" si="43"/>
        <v>36.300000000000004</v>
      </c>
    </row>
    <row r="469" spans="19:28" ht="15">
      <c r="S469" s="26">
        <v>513</v>
      </c>
      <c r="T469" s="30" t="s">
        <v>513</v>
      </c>
      <c r="U469" s="29">
        <v>14.6</v>
      </c>
      <c r="V469" s="29">
        <f t="shared" si="40"/>
        <v>14.7</v>
      </c>
      <c r="W469" s="29">
        <v>16.4</v>
      </c>
      <c r="X469" s="29">
        <f t="shared" si="41"/>
        <v>16.5</v>
      </c>
      <c r="Y469" s="29">
        <v>29.7</v>
      </c>
      <c r="Z469" s="29">
        <f t="shared" si="42"/>
        <v>29.8</v>
      </c>
      <c r="AA469" s="29">
        <v>36.2</v>
      </c>
      <c r="AB469" s="29">
        <f t="shared" si="43"/>
        <v>36.300000000000004</v>
      </c>
    </row>
    <row r="470" spans="19:28" ht="15">
      <c r="S470" s="26">
        <v>514</v>
      </c>
      <c r="T470" s="30" t="s">
        <v>514</v>
      </c>
      <c r="U470" s="29">
        <v>14.6</v>
      </c>
      <c r="V470" s="29">
        <f t="shared" si="40"/>
        <v>14.7</v>
      </c>
      <c r="W470" s="29">
        <v>16.4</v>
      </c>
      <c r="X470" s="29">
        <f t="shared" si="41"/>
        <v>16.5</v>
      </c>
      <c r="Y470" s="29">
        <v>29.7</v>
      </c>
      <c r="Z470" s="29">
        <f t="shared" si="42"/>
        <v>29.8</v>
      </c>
      <c r="AA470" s="29">
        <v>36.2</v>
      </c>
      <c r="AB470" s="29">
        <f t="shared" si="43"/>
        <v>36.300000000000004</v>
      </c>
    </row>
    <row r="471" spans="19:28" ht="15">
      <c r="S471" s="26">
        <v>515</v>
      </c>
      <c r="T471" s="30" t="s">
        <v>515</v>
      </c>
      <c r="U471" s="29">
        <v>14.6</v>
      </c>
      <c r="V471" s="29">
        <f t="shared" si="40"/>
        <v>14.7</v>
      </c>
      <c r="W471" s="29">
        <v>16.4</v>
      </c>
      <c r="X471" s="29">
        <f t="shared" si="41"/>
        <v>16.5</v>
      </c>
      <c r="Y471" s="29">
        <v>29.7</v>
      </c>
      <c r="Z471" s="29">
        <f t="shared" si="42"/>
        <v>29.8</v>
      </c>
      <c r="AA471" s="29">
        <v>36.2</v>
      </c>
      <c r="AB471" s="29">
        <f t="shared" si="43"/>
        <v>36.300000000000004</v>
      </c>
    </row>
    <row r="472" spans="19:28" ht="15">
      <c r="S472" s="26">
        <v>516</v>
      </c>
      <c r="T472" s="30" t="s">
        <v>516</v>
      </c>
      <c r="U472" s="29">
        <v>14.6</v>
      </c>
      <c r="V472" s="29">
        <f t="shared" si="40"/>
        <v>14.7</v>
      </c>
      <c r="W472" s="29">
        <v>16.4</v>
      </c>
      <c r="X472" s="29">
        <f t="shared" si="41"/>
        <v>16.5</v>
      </c>
      <c r="Y472" s="29">
        <v>29.7</v>
      </c>
      <c r="Z472" s="29">
        <f t="shared" si="42"/>
        <v>29.8</v>
      </c>
      <c r="AA472" s="29">
        <v>36.2</v>
      </c>
      <c r="AB472" s="29">
        <f t="shared" si="43"/>
        <v>36.300000000000004</v>
      </c>
    </row>
    <row r="473" spans="19:28" ht="15">
      <c r="S473" s="26">
        <v>517</v>
      </c>
      <c r="T473" s="30" t="s">
        <v>517</v>
      </c>
      <c r="U473" s="29">
        <v>14.6</v>
      </c>
      <c r="V473" s="29">
        <f t="shared" si="40"/>
        <v>14.7</v>
      </c>
      <c r="W473" s="29">
        <v>16.4</v>
      </c>
      <c r="X473" s="29">
        <f t="shared" si="41"/>
        <v>16.5</v>
      </c>
      <c r="Y473" s="29">
        <v>29.7</v>
      </c>
      <c r="Z473" s="29">
        <f t="shared" si="42"/>
        <v>29.8</v>
      </c>
      <c r="AA473" s="29">
        <v>36.2</v>
      </c>
      <c r="AB473" s="29">
        <f t="shared" si="43"/>
        <v>36.300000000000004</v>
      </c>
    </row>
    <row r="474" spans="19:28" ht="15">
      <c r="S474" s="26">
        <v>518</v>
      </c>
      <c r="T474" s="30" t="s">
        <v>518</v>
      </c>
      <c r="U474" s="29">
        <v>14.6</v>
      </c>
      <c r="V474" s="29">
        <f t="shared" si="40"/>
        <v>14.7</v>
      </c>
      <c r="W474" s="29">
        <v>16.4</v>
      </c>
      <c r="X474" s="29">
        <f t="shared" si="41"/>
        <v>16.5</v>
      </c>
      <c r="Y474" s="29">
        <v>29.7</v>
      </c>
      <c r="Z474" s="29">
        <f t="shared" si="42"/>
        <v>29.8</v>
      </c>
      <c r="AA474" s="29">
        <v>36.2</v>
      </c>
      <c r="AB474" s="29">
        <f t="shared" si="43"/>
        <v>36.300000000000004</v>
      </c>
    </row>
    <row r="475" spans="19:28" ht="15">
      <c r="S475" s="26">
        <v>519</v>
      </c>
      <c r="T475" s="30" t="s">
        <v>519</v>
      </c>
      <c r="U475" s="29">
        <v>14.6</v>
      </c>
      <c r="V475" s="29">
        <f t="shared" si="40"/>
        <v>14.7</v>
      </c>
      <c r="W475" s="29">
        <v>16.4</v>
      </c>
      <c r="X475" s="29">
        <f t="shared" si="41"/>
        <v>16.5</v>
      </c>
      <c r="Y475" s="29">
        <v>29.7</v>
      </c>
      <c r="Z475" s="29">
        <f t="shared" si="42"/>
        <v>29.8</v>
      </c>
      <c r="AA475" s="29">
        <v>36.2</v>
      </c>
      <c r="AB475" s="29">
        <f t="shared" si="43"/>
        <v>36.300000000000004</v>
      </c>
    </row>
    <row r="476" spans="19:28" ht="15">
      <c r="S476" s="26">
        <v>520</v>
      </c>
      <c r="T476" s="30" t="s">
        <v>520</v>
      </c>
      <c r="U476" s="29">
        <v>14.6</v>
      </c>
      <c r="V476" s="29">
        <f t="shared" si="40"/>
        <v>14.7</v>
      </c>
      <c r="W476" s="29">
        <v>16.4</v>
      </c>
      <c r="X476" s="29">
        <f t="shared" si="41"/>
        <v>16.5</v>
      </c>
      <c r="Y476" s="29">
        <v>29.7</v>
      </c>
      <c r="Z476" s="29">
        <f t="shared" si="42"/>
        <v>29.8</v>
      </c>
      <c r="AA476" s="29">
        <v>36.2</v>
      </c>
      <c r="AB476" s="29">
        <f t="shared" si="43"/>
        <v>36.300000000000004</v>
      </c>
    </row>
    <row r="477" spans="19:28" ht="15">
      <c r="S477" s="26">
        <v>521</v>
      </c>
      <c r="T477" s="30" t="s">
        <v>521</v>
      </c>
      <c r="U477" s="29">
        <v>14.6</v>
      </c>
      <c r="V477" s="29">
        <f t="shared" si="40"/>
        <v>14.7</v>
      </c>
      <c r="W477" s="29">
        <v>16.4</v>
      </c>
      <c r="X477" s="29">
        <f t="shared" si="41"/>
        <v>16.5</v>
      </c>
      <c r="Y477" s="29">
        <v>29.7</v>
      </c>
      <c r="Z477" s="29">
        <f t="shared" si="42"/>
        <v>29.8</v>
      </c>
      <c r="AA477" s="29">
        <v>36.2</v>
      </c>
      <c r="AB477" s="29">
        <f t="shared" si="43"/>
        <v>36.300000000000004</v>
      </c>
    </row>
    <row r="478" spans="19:28" ht="15">
      <c r="S478" s="26">
        <v>522</v>
      </c>
      <c r="T478" s="30" t="s">
        <v>522</v>
      </c>
      <c r="U478" s="29">
        <v>14.6</v>
      </c>
      <c r="V478" s="29">
        <f t="shared" si="40"/>
        <v>14.7</v>
      </c>
      <c r="W478" s="29">
        <v>16.4</v>
      </c>
      <c r="X478" s="29">
        <f t="shared" si="41"/>
        <v>16.5</v>
      </c>
      <c r="Y478" s="29">
        <v>29.7</v>
      </c>
      <c r="Z478" s="29">
        <f t="shared" si="42"/>
        <v>29.8</v>
      </c>
      <c r="AA478" s="29">
        <v>36.2</v>
      </c>
      <c r="AB478" s="29">
        <f t="shared" si="43"/>
        <v>36.300000000000004</v>
      </c>
    </row>
    <row r="479" spans="19:28" ht="15">
      <c r="S479" s="26">
        <v>523</v>
      </c>
      <c r="T479" s="30" t="s">
        <v>523</v>
      </c>
      <c r="U479" s="29">
        <v>14.6</v>
      </c>
      <c r="V479" s="29">
        <f t="shared" si="40"/>
        <v>14.7</v>
      </c>
      <c r="W479" s="29">
        <v>16.4</v>
      </c>
      <c r="X479" s="29">
        <f t="shared" si="41"/>
        <v>16.5</v>
      </c>
      <c r="Y479" s="29">
        <v>29.7</v>
      </c>
      <c r="Z479" s="29">
        <f t="shared" si="42"/>
        <v>29.8</v>
      </c>
      <c r="AA479" s="29">
        <v>36.2</v>
      </c>
      <c r="AB479" s="29">
        <f t="shared" si="43"/>
        <v>36.300000000000004</v>
      </c>
    </row>
    <row r="480" spans="19:28" ht="15">
      <c r="S480" s="26">
        <v>524</v>
      </c>
      <c r="T480" s="30" t="s">
        <v>524</v>
      </c>
      <c r="U480" s="29">
        <v>14.6</v>
      </c>
      <c r="V480" s="29">
        <f t="shared" si="40"/>
        <v>14.7</v>
      </c>
      <c r="W480" s="29">
        <v>16.4</v>
      </c>
      <c r="X480" s="29">
        <f t="shared" si="41"/>
        <v>16.5</v>
      </c>
      <c r="Y480" s="29">
        <v>29.7</v>
      </c>
      <c r="Z480" s="29">
        <f t="shared" si="42"/>
        <v>29.8</v>
      </c>
      <c r="AA480" s="29">
        <v>36.2</v>
      </c>
      <c r="AB480" s="29">
        <f t="shared" si="43"/>
        <v>36.300000000000004</v>
      </c>
    </row>
    <row r="481" spans="19:28" ht="15">
      <c r="S481" s="26">
        <v>525</v>
      </c>
      <c r="T481" s="30" t="s">
        <v>525</v>
      </c>
      <c r="U481" s="29">
        <v>14.6</v>
      </c>
      <c r="V481" s="29">
        <f t="shared" si="40"/>
        <v>14.7</v>
      </c>
      <c r="W481" s="29">
        <v>16.4</v>
      </c>
      <c r="X481" s="29">
        <f t="shared" si="41"/>
        <v>16.5</v>
      </c>
      <c r="Y481" s="29">
        <v>29.7</v>
      </c>
      <c r="Z481" s="29">
        <f t="shared" si="42"/>
        <v>29.8</v>
      </c>
      <c r="AA481" s="29">
        <v>36.2</v>
      </c>
      <c r="AB481" s="29">
        <f t="shared" si="43"/>
        <v>36.300000000000004</v>
      </c>
    </row>
    <row r="482" spans="19:28" ht="15">
      <c r="S482" s="26">
        <v>526</v>
      </c>
      <c r="T482" s="30" t="s">
        <v>526</v>
      </c>
      <c r="U482" s="29">
        <v>14.6</v>
      </c>
      <c r="V482" s="29">
        <f t="shared" si="40"/>
        <v>14.7</v>
      </c>
      <c r="W482" s="29">
        <v>16.4</v>
      </c>
      <c r="X482" s="29">
        <f t="shared" si="41"/>
        <v>16.5</v>
      </c>
      <c r="Y482" s="29">
        <v>29.7</v>
      </c>
      <c r="Z482" s="29">
        <f t="shared" si="42"/>
        <v>29.8</v>
      </c>
      <c r="AA482" s="29">
        <v>36.2</v>
      </c>
      <c r="AB482" s="29">
        <f t="shared" si="43"/>
        <v>36.300000000000004</v>
      </c>
    </row>
    <row r="483" spans="19:28" ht="15">
      <c r="S483" s="26">
        <v>527</v>
      </c>
      <c r="T483" s="30" t="s">
        <v>527</v>
      </c>
      <c r="U483" s="29">
        <v>14.6</v>
      </c>
      <c r="V483" s="29">
        <f t="shared" si="40"/>
        <v>14.7</v>
      </c>
      <c r="W483" s="29">
        <v>16.4</v>
      </c>
      <c r="X483" s="29">
        <f t="shared" si="41"/>
        <v>16.5</v>
      </c>
      <c r="Y483" s="29">
        <v>29.7</v>
      </c>
      <c r="Z483" s="29">
        <f t="shared" si="42"/>
        <v>29.8</v>
      </c>
      <c r="AA483" s="29">
        <v>36.2</v>
      </c>
      <c r="AB483" s="29">
        <f t="shared" si="43"/>
        <v>36.300000000000004</v>
      </c>
    </row>
    <row r="484" spans="19:28" ht="15">
      <c r="S484" s="26">
        <v>528</v>
      </c>
      <c r="T484" s="30" t="s">
        <v>528</v>
      </c>
      <c r="U484" s="29">
        <v>14.6</v>
      </c>
      <c r="V484" s="29">
        <f t="shared" si="40"/>
        <v>14.7</v>
      </c>
      <c r="W484" s="29">
        <v>16.4</v>
      </c>
      <c r="X484" s="29">
        <f t="shared" si="41"/>
        <v>16.5</v>
      </c>
      <c r="Y484" s="29">
        <v>29.7</v>
      </c>
      <c r="Z484" s="29">
        <f t="shared" si="42"/>
        <v>29.8</v>
      </c>
      <c r="AA484" s="29">
        <v>36.2</v>
      </c>
      <c r="AB484" s="29">
        <f t="shared" si="43"/>
        <v>36.300000000000004</v>
      </c>
    </row>
    <row r="485" spans="19:28" ht="15">
      <c r="S485" s="26">
        <v>529</v>
      </c>
      <c r="T485" s="30" t="s">
        <v>529</v>
      </c>
      <c r="U485" s="29">
        <v>14.6</v>
      </c>
      <c r="V485" s="29">
        <f t="shared" si="40"/>
        <v>14.7</v>
      </c>
      <c r="W485" s="29">
        <v>16.4</v>
      </c>
      <c r="X485" s="29">
        <f t="shared" si="41"/>
        <v>16.5</v>
      </c>
      <c r="Y485" s="29">
        <v>29.7</v>
      </c>
      <c r="Z485" s="29">
        <f t="shared" si="42"/>
        <v>29.8</v>
      </c>
      <c r="AA485" s="29">
        <v>36.2</v>
      </c>
      <c r="AB485" s="29">
        <f t="shared" si="43"/>
        <v>36.300000000000004</v>
      </c>
    </row>
    <row r="486" spans="19:28" ht="15">
      <c r="S486" s="26">
        <v>530</v>
      </c>
      <c r="T486" s="30" t="s">
        <v>530</v>
      </c>
      <c r="U486" s="29">
        <v>14.6</v>
      </c>
      <c r="V486" s="29">
        <f t="shared" si="40"/>
        <v>14.7</v>
      </c>
      <c r="W486" s="29">
        <v>16.4</v>
      </c>
      <c r="X486" s="29">
        <f t="shared" si="41"/>
        <v>16.5</v>
      </c>
      <c r="Y486" s="29">
        <v>29.7</v>
      </c>
      <c r="Z486" s="29">
        <f t="shared" si="42"/>
        <v>29.8</v>
      </c>
      <c r="AA486" s="29">
        <v>36.2</v>
      </c>
      <c r="AB486" s="29">
        <f t="shared" si="43"/>
        <v>36.300000000000004</v>
      </c>
    </row>
    <row r="487" spans="19:28" ht="15">
      <c r="S487" s="26">
        <v>531</v>
      </c>
      <c r="T487" s="30" t="s">
        <v>531</v>
      </c>
      <c r="U487" s="29">
        <v>14.6</v>
      </c>
      <c r="V487" s="29">
        <f t="shared" si="40"/>
        <v>14.7</v>
      </c>
      <c r="W487" s="29">
        <v>16.4</v>
      </c>
      <c r="X487" s="29">
        <f t="shared" si="41"/>
        <v>16.5</v>
      </c>
      <c r="Y487" s="29">
        <v>29.7</v>
      </c>
      <c r="Z487" s="29">
        <f t="shared" si="42"/>
        <v>29.8</v>
      </c>
      <c r="AA487" s="29">
        <v>36.2</v>
      </c>
      <c r="AB487" s="29">
        <f t="shared" si="43"/>
        <v>36.300000000000004</v>
      </c>
    </row>
    <row r="488" spans="19:28" ht="15">
      <c r="S488" s="26">
        <v>532</v>
      </c>
      <c r="T488" s="30" t="s">
        <v>532</v>
      </c>
      <c r="U488" s="29">
        <v>14.6</v>
      </c>
      <c r="V488" s="29">
        <f t="shared" si="40"/>
        <v>14.7</v>
      </c>
      <c r="W488" s="29">
        <v>16.4</v>
      </c>
      <c r="X488" s="29">
        <f t="shared" si="41"/>
        <v>16.5</v>
      </c>
      <c r="Y488" s="29">
        <v>29.7</v>
      </c>
      <c r="Z488" s="29">
        <f t="shared" si="42"/>
        <v>29.8</v>
      </c>
      <c r="AA488" s="29">
        <v>36.2</v>
      </c>
      <c r="AB488" s="29">
        <f t="shared" si="43"/>
        <v>36.300000000000004</v>
      </c>
    </row>
    <row r="489" spans="19:28" ht="15">
      <c r="S489" s="26">
        <v>533</v>
      </c>
      <c r="T489" s="30" t="s">
        <v>533</v>
      </c>
      <c r="U489" s="29">
        <v>14.6</v>
      </c>
      <c r="V489" s="29">
        <f t="shared" si="40"/>
        <v>14.7</v>
      </c>
      <c r="W489" s="29">
        <v>16.4</v>
      </c>
      <c r="X489" s="29">
        <f t="shared" si="41"/>
        <v>16.5</v>
      </c>
      <c r="Y489" s="29">
        <v>29.7</v>
      </c>
      <c r="Z489" s="29">
        <f t="shared" si="42"/>
        <v>29.8</v>
      </c>
      <c r="AA489" s="29">
        <v>36.2</v>
      </c>
      <c r="AB489" s="29">
        <f t="shared" si="43"/>
        <v>36.300000000000004</v>
      </c>
    </row>
    <row r="490" spans="19:28" ht="15">
      <c r="S490" s="26">
        <v>534</v>
      </c>
      <c r="T490" s="30" t="s">
        <v>534</v>
      </c>
      <c r="U490" s="29">
        <v>14.6</v>
      </c>
      <c r="V490" s="29">
        <f t="shared" si="40"/>
        <v>14.7</v>
      </c>
      <c r="W490" s="29">
        <v>16.4</v>
      </c>
      <c r="X490" s="29">
        <f t="shared" si="41"/>
        <v>16.5</v>
      </c>
      <c r="Y490" s="29">
        <v>29.7</v>
      </c>
      <c r="Z490" s="29">
        <f t="shared" si="42"/>
        <v>29.8</v>
      </c>
      <c r="AA490" s="29">
        <v>36.2</v>
      </c>
      <c r="AB490" s="29">
        <f t="shared" si="43"/>
        <v>36.300000000000004</v>
      </c>
    </row>
    <row r="491" spans="19:28" ht="15">
      <c r="S491" s="26">
        <v>535</v>
      </c>
      <c r="T491" s="30" t="s">
        <v>535</v>
      </c>
      <c r="U491" s="29">
        <v>14.6</v>
      </c>
      <c r="V491" s="29">
        <f t="shared" si="40"/>
        <v>14.7</v>
      </c>
      <c r="W491" s="29">
        <v>16.4</v>
      </c>
      <c r="X491" s="29">
        <f t="shared" si="41"/>
        <v>16.5</v>
      </c>
      <c r="Y491" s="29">
        <v>29.7</v>
      </c>
      <c r="Z491" s="29">
        <f t="shared" si="42"/>
        <v>29.8</v>
      </c>
      <c r="AA491" s="29">
        <v>36.2</v>
      </c>
      <c r="AB491" s="29">
        <f t="shared" si="43"/>
        <v>36.300000000000004</v>
      </c>
    </row>
    <row r="492" spans="19:28" ht="15">
      <c r="S492" s="26">
        <v>536</v>
      </c>
      <c r="T492" s="30" t="s">
        <v>536</v>
      </c>
      <c r="U492" s="29">
        <v>14.6</v>
      </c>
      <c r="V492" s="29">
        <f t="shared" si="40"/>
        <v>14.7</v>
      </c>
      <c r="W492" s="29">
        <v>16.4</v>
      </c>
      <c r="X492" s="29">
        <f t="shared" si="41"/>
        <v>16.5</v>
      </c>
      <c r="Y492" s="29">
        <v>29.7</v>
      </c>
      <c r="Z492" s="29">
        <f t="shared" si="42"/>
        <v>29.8</v>
      </c>
      <c r="AA492" s="29">
        <v>36.2</v>
      </c>
      <c r="AB492" s="29">
        <f t="shared" si="43"/>
        <v>36.300000000000004</v>
      </c>
    </row>
    <row r="493" spans="19:28" ht="15">
      <c r="S493" s="26">
        <v>537</v>
      </c>
      <c r="T493" s="30" t="s">
        <v>537</v>
      </c>
      <c r="U493" s="29">
        <v>14.6</v>
      </c>
      <c r="V493" s="29">
        <f t="shared" si="40"/>
        <v>14.7</v>
      </c>
      <c r="W493" s="29">
        <v>16.4</v>
      </c>
      <c r="X493" s="29">
        <f t="shared" si="41"/>
        <v>16.5</v>
      </c>
      <c r="Y493" s="29">
        <v>29.7</v>
      </c>
      <c r="Z493" s="29">
        <f t="shared" si="42"/>
        <v>29.8</v>
      </c>
      <c r="AA493" s="29">
        <v>36.2</v>
      </c>
      <c r="AB493" s="29">
        <f t="shared" si="43"/>
        <v>36.300000000000004</v>
      </c>
    </row>
    <row r="494" spans="19:28" ht="15">
      <c r="S494" s="26">
        <v>538</v>
      </c>
      <c r="T494" s="30" t="s">
        <v>538</v>
      </c>
      <c r="U494" s="29">
        <v>14.6</v>
      </c>
      <c r="V494" s="29">
        <f t="shared" si="40"/>
        <v>14.7</v>
      </c>
      <c r="W494" s="29">
        <v>16.4</v>
      </c>
      <c r="X494" s="29">
        <f t="shared" si="41"/>
        <v>16.5</v>
      </c>
      <c r="Y494" s="29">
        <v>29.7</v>
      </c>
      <c r="Z494" s="29">
        <f t="shared" si="42"/>
        <v>29.8</v>
      </c>
      <c r="AA494" s="29">
        <v>36.2</v>
      </c>
      <c r="AB494" s="29">
        <f t="shared" si="43"/>
        <v>36.300000000000004</v>
      </c>
    </row>
    <row r="495" spans="19:28" ht="15">
      <c r="S495" s="26">
        <v>539</v>
      </c>
      <c r="T495" s="30" t="s">
        <v>539</v>
      </c>
      <c r="U495" s="29">
        <v>14.6</v>
      </c>
      <c r="V495" s="29">
        <f t="shared" si="40"/>
        <v>14.7</v>
      </c>
      <c r="W495" s="29">
        <v>16.4</v>
      </c>
      <c r="X495" s="29">
        <f t="shared" si="41"/>
        <v>16.5</v>
      </c>
      <c r="Y495" s="29">
        <v>29.7</v>
      </c>
      <c r="Z495" s="29">
        <f t="shared" si="42"/>
        <v>29.8</v>
      </c>
      <c r="AA495" s="29">
        <v>36.2</v>
      </c>
      <c r="AB495" s="29">
        <f t="shared" si="43"/>
        <v>36.300000000000004</v>
      </c>
    </row>
    <row r="496" spans="19:28" ht="15">
      <c r="S496" s="26">
        <v>540</v>
      </c>
      <c r="T496" s="30" t="s">
        <v>540</v>
      </c>
      <c r="U496" s="29">
        <v>14.6</v>
      </c>
      <c r="V496" s="29">
        <f t="shared" si="40"/>
        <v>14.7</v>
      </c>
      <c r="W496" s="29">
        <v>16.4</v>
      </c>
      <c r="X496" s="29">
        <f t="shared" si="41"/>
        <v>16.5</v>
      </c>
      <c r="Y496" s="29">
        <v>29.7</v>
      </c>
      <c r="Z496" s="29">
        <f t="shared" si="42"/>
        <v>29.8</v>
      </c>
      <c r="AA496" s="29">
        <v>36.2</v>
      </c>
      <c r="AB496" s="29">
        <f t="shared" si="43"/>
        <v>36.300000000000004</v>
      </c>
    </row>
    <row r="497" spans="19:28" ht="15">
      <c r="S497" s="26">
        <v>541</v>
      </c>
      <c r="T497" s="30" t="s">
        <v>541</v>
      </c>
      <c r="U497" s="29">
        <v>14.6</v>
      </c>
      <c r="V497" s="29">
        <f t="shared" si="40"/>
        <v>14.7</v>
      </c>
      <c r="W497" s="29">
        <v>16.4</v>
      </c>
      <c r="X497" s="29">
        <f t="shared" si="41"/>
        <v>16.5</v>
      </c>
      <c r="Y497" s="29">
        <v>29.7</v>
      </c>
      <c r="Z497" s="29">
        <f t="shared" si="42"/>
        <v>29.8</v>
      </c>
      <c r="AA497" s="29">
        <v>36.2</v>
      </c>
      <c r="AB497" s="29">
        <f t="shared" si="43"/>
        <v>36.300000000000004</v>
      </c>
    </row>
    <row r="498" spans="19:28" ht="15">
      <c r="S498" s="26">
        <v>542</v>
      </c>
      <c r="T498" s="30" t="s">
        <v>542</v>
      </c>
      <c r="U498" s="29">
        <v>14.6</v>
      </c>
      <c r="V498" s="29">
        <f t="shared" si="40"/>
        <v>14.7</v>
      </c>
      <c r="W498" s="29">
        <v>16.4</v>
      </c>
      <c r="X498" s="29">
        <f t="shared" si="41"/>
        <v>16.5</v>
      </c>
      <c r="Y498" s="29">
        <v>29.7</v>
      </c>
      <c r="Z498" s="29">
        <f t="shared" si="42"/>
        <v>29.8</v>
      </c>
      <c r="AA498" s="29">
        <v>36.2</v>
      </c>
      <c r="AB498" s="29">
        <f t="shared" si="43"/>
        <v>36.300000000000004</v>
      </c>
    </row>
    <row r="499" spans="19:28" ht="15">
      <c r="S499" s="26">
        <v>543</v>
      </c>
      <c r="T499" s="30" t="s">
        <v>543</v>
      </c>
      <c r="U499" s="29">
        <v>14.6</v>
      </c>
      <c r="V499" s="29">
        <f t="shared" si="40"/>
        <v>14.7</v>
      </c>
      <c r="W499" s="29">
        <v>16.4</v>
      </c>
      <c r="X499" s="29">
        <f t="shared" si="41"/>
        <v>16.5</v>
      </c>
      <c r="Y499" s="29">
        <v>29.7</v>
      </c>
      <c r="Z499" s="29">
        <f t="shared" si="42"/>
        <v>29.8</v>
      </c>
      <c r="AA499" s="29">
        <v>36.2</v>
      </c>
      <c r="AB499" s="29">
        <f t="shared" si="43"/>
        <v>36.300000000000004</v>
      </c>
    </row>
    <row r="500" spans="19:28" ht="15">
      <c r="S500" s="26">
        <v>544</v>
      </c>
      <c r="T500" s="30" t="s">
        <v>544</v>
      </c>
      <c r="U500" s="29">
        <v>14.6</v>
      </c>
      <c r="V500" s="29">
        <f t="shared" si="40"/>
        <v>14.7</v>
      </c>
      <c r="W500" s="29">
        <v>16.4</v>
      </c>
      <c r="X500" s="29">
        <f t="shared" si="41"/>
        <v>16.5</v>
      </c>
      <c r="Y500" s="29">
        <v>29.7</v>
      </c>
      <c r="Z500" s="29">
        <f t="shared" si="42"/>
        <v>29.8</v>
      </c>
      <c r="AA500" s="29">
        <v>36.2</v>
      </c>
      <c r="AB500" s="29">
        <f t="shared" si="43"/>
        <v>36.300000000000004</v>
      </c>
    </row>
    <row r="501" spans="19:28" ht="15">
      <c r="S501" s="26">
        <v>545</v>
      </c>
      <c r="T501" s="30" t="s">
        <v>545</v>
      </c>
      <c r="U501" s="29">
        <v>14.6</v>
      </c>
      <c r="V501" s="29">
        <f t="shared" si="40"/>
        <v>14.7</v>
      </c>
      <c r="W501" s="29">
        <v>16.4</v>
      </c>
      <c r="X501" s="29">
        <f t="shared" si="41"/>
        <v>16.5</v>
      </c>
      <c r="Y501" s="29">
        <v>29.7</v>
      </c>
      <c r="Z501" s="29">
        <f t="shared" si="42"/>
        <v>29.8</v>
      </c>
      <c r="AA501" s="29">
        <v>36.2</v>
      </c>
      <c r="AB501" s="29">
        <f t="shared" si="43"/>
        <v>36.300000000000004</v>
      </c>
    </row>
    <row r="502" spans="19:28" ht="15">
      <c r="S502" s="26">
        <v>546</v>
      </c>
      <c r="T502" s="30" t="s">
        <v>546</v>
      </c>
      <c r="U502" s="29">
        <v>14.6</v>
      </c>
      <c r="V502" s="29">
        <f t="shared" si="40"/>
        <v>14.7</v>
      </c>
      <c r="W502" s="29">
        <v>16.4</v>
      </c>
      <c r="X502" s="29">
        <f t="shared" si="41"/>
        <v>16.5</v>
      </c>
      <c r="Y502" s="29">
        <v>29.7</v>
      </c>
      <c r="Z502" s="29">
        <f t="shared" si="42"/>
        <v>29.8</v>
      </c>
      <c r="AA502" s="29">
        <v>36.2</v>
      </c>
      <c r="AB502" s="29">
        <f t="shared" si="43"/>
        <v>36.300000000000004</v>
      </c>
    </row>
    <row r="503" spans="19:28" ht="15">
      <c r="S503" s="26">
        <v>547</v>
      </c>
      <c r="T503" s="30" t="s">
        <v>547</v>
      </c>
      <c r="U503" s="29">
        <v>14.6</v>
      </c>
      <c r="V503" s="29">
        <f t="shared" si="40"/>
        <v>14.7</v>
      </c>
      <c r="W503" s="29">
        <v>16.4</v>
      </c>
      <c r="X503" s="29">
        <f t="shared" si="41"/>
        <v>16.5</v>
      </c>
      <c r="Y503" s="29">
        <v>29.7</v>
      </c>
      <c r="Z503" s="29">
        <f t="shared" si="42"/>
        <v>29.8</v>
      </c>
      <c r="AA503" s="29">
        <v>36.2</v>
      </c>
      <c r="AB503" s="29">
        <f t="shared" si="43"/>
        <v>36.300000000000004</v>
      </c>
    </row>
    <row r="504" spans="19:28" ht="15">
      <c r="S504" s="26">
        <v>548</v>
      </c>
      <c r="T504" s="30" t="s">
        <v>548</v>
      </c>
      <c r="U504" s="29">
        <v>14.6</v>
      </c>
      <c r="V504" s="29">
        <f t="shared" si="40"/>
        <v>14.7</v>
      </c>
      <c r="W504" s="29">
        <v>16.4</v>
      </c>
      <c r="X504" s="29">
        <f t="shared" si="41"/>
        <v>16.5</v>
      </c>
      <c r="Y504" s="29">
        <v>29.7</v>
      </c>
      <c r="Z504" s="29">
        <f t="shared" si="42"/>
        <v>29.8</v>
      </c>
      <c r="AA504" s="29">
        <v>36.2</v>
      </c>
      <c r="AB504" s="29">
        <f t="shared" si="43"/>
        <v>36.300000000000004</v>
      </c>
    </row>
    <row r="505" spans="19:28" ht="15">
      <c r="S505" s="26">
        <v>549</v>
      </c>
      <c r="T505" s="30" t="s">
        <v>549</v>
      </c>
      <c r="U505" s="29">
        <v>14.6</v>
      </c>
      <c r="V505" s="29">
        <f t="shared" si="40"/>
        <v>14.7</v>
      </c>
      <c r="W505" s="29">
        <v>16.4</v>
      </c>
      <c r="X505" s="29">
        <f t="shared" si="41"/>
        <v>16.5</v>
      </c>
      <c r="Y505" s="29">
        <v>29.7</v>
      </c>
      <c r="Z505" s="29">
        <f t="shared" si="42"/>
        <v>29.8</v>
      </c>
      <c r="AA505" s="29">
        <v>36.2</v>
      </c>
      <c r="AB505" s="29">
        <f t="shared" si="43"/>
        <v>36.300000000000004</v>
      </c>
    </row>
    <row r="506" spans="19:28" ht="15">
      <c r="S506" s="26">
        <v>550</v>
      </c>
      <c r="T506" s="30" t="s">
        <v>550</v>
      </c>
      <c r="U506" s="29">
        <v>14.6</v>
      </c>
      <c r="V506" s="29">
        <f t="shared" si="40"/>
        <v>14.7</v>
      </c>
      <c r="W506" s="29">
        <v>16.4</v>
      </c>
      <c r="X506" s="29">
        <f t="shared" si="41"/>
        <v>16.5</v>
      </c>
      <c r="Y506" s="29">
        <v>29.7</v>
      </c>
      <c r="Z506" s="29">
        <f t="shared" si="42"/>
        <v>29.8</v>
      </c>
      <c r="AA506" s="29">
        <v>36.2</v>
      </c>
      <c r="AB506" s="29">
        <f t="shared" si="43"/>
        <v>36.300000000000004</v>
      </c>
    </row>
    <row r="507" spans="19:28" ht="15">
      <c r="S507" s="26">
        <v>551</v>
      </c>
      <c r="T507" s="30" t="s">
        <v>551</v>
      </c>
      <c r="U507" s="29">
        <v>14.6</v>
      </c>
      <c r="V507" s="29">
        <f t="shared" si="40"/>
        <v>14.7</v>
      </c>
      <c r="W507" s="29">
        <v>16.4</v>
      </c>
      <c r="X507" s="29">
        <f t="shared" si="41"/>
        <v>16.5</v>
      </c>
      <c r="Y507" s="29">
        <v>29.7</v>
      </c>
      <c r="Z507" s="29">
        <f t="shared" si="42"/>
        <v>29.8</v>
      </c>
      <c r="AA507" s="29">
        <v>36.2</v>
      </c>
      <c r="AB507" s="29">
        <f t="shared" si="43"/>
        <v>36.300000000000004</v>
      </c>
    </row>
    <row r="508" spans="19:28" ht="15">
      <c r="S508" s="26">
        <v>552</v>
      </c>
      <c r="T508" s="30" t="s">
        <v>552</v>
      </c>
      <c r="U508" s="29">
        <v>14.6</v>
      </c>
      <c r="V508" s="29">
        <f aca="true" t="shared" si="44" ref="V508:V571">U508+0.1</f>
        <v>14.7</v>
      </c>
      <c r="W508" s="29">
        <v>16.4</v>
      </c>
      <c r="X508" s="29">
        <f aca="true" t="shared" si="45" ref="X508:X571">W508+0.1</f>
        <v>16.5</v>
      </c>
      <c r="Y508" s="29">
        <v>29.7</v>
      </c>
      <c r="Z508" s="29">
        <f aca="true" t="shared" si="46" ref="Z508:Z571">Y508+0.1</f>
        <v>29.8</v>
      </c>
      <c r="AA508" s="29">
        <v>36.2</v>
      </c>
      <c r="AB508" s="29">
        <f t="shared" si="43"/>
        <v>36.300000000000004</v>
      </c>
    </row>
    <row r="509" spans="19:28" ht="15">
      <c r="S509" s="26">
        <v>553</v>
      </c>
      <c r="T509" s="30" t="s">
        <v>553</v>
      </c>
      <c r="U509" s="29">
        <v>14.6</v>
      </c>
      <c r="V509" s="29">
        <f t="shared" si="44"/>
        <v>14.7</v>
      </c>
      <c r="W509" s="29">
        <v>16.4</v>
      </c>
      <c r="X509" s="29">
        <f t="shared" si="45"/>
        <v>16.5</v>
      </c>
      <c r="Y509" s="29">
        <v>29.7</v>
      </c>
      <c r="Z509" s="29">
        <f t="shared" si="46"/>
        <v>29.8</v>
      </c>
      <c r="AA509" s="29">
        <v>36.2</v>
      </c>
      <c r="AB509" s="29">
        <f t="shared" si="43"/>
        <v>36.300000000000004</v>
      </c>
    </row>
    <row r="510" spans="19:28" ht="15">
      <c r="S510" s="26">
        <v>554</v>
      </c>
      <c r="T510" s="30" t="s">
        <v>554</v>
      </c>
      <c r="U510" s="29">
        <v>14.6</v>
      </c>
      <c r="V510" s="29">
        <f t="shared" si="44"/>
        <v>14.7</v>
      </c>
      <c r="W510" s="29">
        <v>16.4</v>
      </c>
      <c r="X510" s="29">
        <f t="shared" si="45"/>
        <v>16.5</v>
      </c>
      <c r="Y510" s="29">
        <v>29.7</v>
      </c>
      <c r="Z510" s="29">
        <f t="shared" si="46"/>
        <v>29.8</v>
      </c>
      <c r="AA510" s="29">
        <v>36.2</v>
      </c>
      <c r="AB510" s="29">
        <f t="shared" si="43"/>
        <v>36.300000000000004</v>
      </c>
    </row>
    <row r="511" spans="19:28" ht="15">
      <c r="S511" s="26">
        <v>555</v>
      </c>
      <c r="T511" s="30" t="s">
        <v>555</v>
      </c>
      <c r="U511" s="29">
        <v>14.6</v>
      </c>
      <c r="V511" s="29">
        <f t="shared" si="44"/>
        <v>14.7</v>
      </c>
      <c r="W511" s="29">
        <v>16.4</v>
      </c>
      <c r="X511" s="29">
        <f t="shared" si="45"/>
        <v>16.5</v>
      </c>
      <c r="Y511" s="29">
        <v>29.7</v>
      </c>
      <c r="Z511" s="29">
        <f t="shared" si="46"/>
        <v>29.8</v>
      </c>
      <c r="AA511" s="29">
        <v>36.2</v>
      </c>
      <c r="AB511" s="29">
        <f t="shared" si="43"/>
        <v>36.300000000000004</v>
      </c>
    </row>
    <row r="512" spans="19:28" ht="15">
      <c r="S512" s="26">
        <v>556</v>
      </c>
      <c r="T512" s="30" t="s">
        <v>556</v>
      </c>
      <c r="U512" s="29">
        <v>14.6</v>
      </c>
      <c r="V512" s="29">
        <f t="shared" si="44"/>
        <v>14.7</v>
      </c>
      <c r="W512" s="29">
        <v>16.4</v>
      </c>
      <c r="X512" s="29">
        <f t="shared" si="45"/>
        <v>16.5</v>
      </c>
      <c r="Y512" s="29">
        <v>29.7</v>
      </c>
      <c r="Z512" s="29">
        <f t="shared" si="46"/>
        <v>29.8</v>
      </c>
      <c r="AA512" s="29">
        <v>36.2</v>
      </c>
      <c r="AB512" s="29">
        <f t="shared" si="43"/>
        <v>36.300000000000004</v>
      </c>
    </row>
    <row r="513" spans="19:28" ht="15">
      <c r="S513" s="26">
        <v>557</v>
      </c>
      <c r="T513" s="30" t="s">
        <v>557</v>
      </c>
      <c r="U513" s="29">
        <v>14.6</v>
      </c>
      <c r="V513" s="29">
        <f t="shared" si="44"/>
        <v>14.7</v>
      </c>
      <c r="W513" s="29">
        <v>16.4</v>
      </c>
      <c r="X513" s="29">
        <f t="shared" si="45"/>
        <v>16.5</v>
      </c>
      <c r="Y513" s="29">
        <v>29.7</v>
      </c>
      <c r="Z513" s="29">
        <f t="shared" si="46"/>
        <v>29.8</v>
      </c>
      <c r="AA513" s="29">
        <v>36.2</v>
      </c>
      <c r="AB513" s="29">
        <f t="shared" si="43"/>
        <v>36.300000000000004</v>
      </c>
    </row>
    <row r="514" spans="19:28" ht="15">
      <c r="S514" s="26">
        <v>558</v>
      </c>
      <c r="T514" s="30" t="s">
        <v>558</v>
      </c>
      <c r="U514" s="29">
        <v>14.6</v>
      </c>
      <c r="V514" s="29">
        <f t="shared" si="44"/>
        <v>14.7</v>
      </c>
      <c r="W514" s="29">
        <v>16.4</v>
      </c>
      <c r="X514" s="29">
        <f t="shared" si="45"/>
        <v>16.5</v>
      </c>
      <c r="Y514" s="29">
        <v>29.7</v>
      </c>
      <c r="Z514" s="29">
        <f t="shared" si="46"/>
        <v>29.8</v>
      </c>
      <c r="AA514" s="29">
        <v>36.2</v>
      </c>
      <c r="AB514" s="29">
        <f t="shared" si="43"/>
        <v>36.300000000000004</v>
      </c>
    </row>
    <row r="515" spans="19:28" ht="15">
      <c r="S515" s="26">
        <v>559</v>
      </c>
      <c r="T515" s="30" t="s">
        <v>559</v>
      </c>
      <c r="U515" s="29">
        <v>14.6</v>
      </c>
      <c r="V515" s="29">
        <f t="shared" si="44"/>
        <v>14.7</v>
      </c>
      <c r="W515" s="29">
        <v>16.4</v>
      </c>
      <c r="X515" s="29">
        <f t="shared" si="45"/>
        <v>16.5</v>
      </c>
      <c r="Y515" s="29">
        <v>29.7</v>
      </c>
      <c r="Z515" s="29">
        <f t="shared" si="46"/>
        <v>29.8</v>
      </c>
      <c r="AA515" s="29">
        <v>36.2</v>
      </c>
      <c r="AB515" s="29">
        <f aca="true" t="shared" si="47" ref="AB515:AB578">AA515+0.1</f>
        <v>36.300000000000004</v>
      </c>
    </row>
    <row r="516" spans="19:28" ht="15">
      <c r="S516" s="26">
        <v>560</v>
      </c>
      <c r="T516" s="30" t="s">
        <v>560</v>
      </c>
      <c r="U516" s="29">
        <v>14.6</v>
      </c>
      <c r="V516" s="29">
        <f t="shared" si="44"/>
        <v>14.7</v>
      </c>
      <c r="W516" s="29">
        <v>16.4</v>
      </c>
      <c r="X516" s="29">
        <f t="shared" si="45"/>
        <v>16.5</v>
      </c>
      <c r="Y516" s="29">
        <v>29.7</v>
      </c>
      <c r="Z516" s="29">
        <f t="shared" si="46"/>
        <v>29.8</v>
      </c>
      <c r="AA516" s="29">
        <v>36.2</v>
      </c>
      <c r="AB516" s="29">
        <f t="shared" si="47"/>
        <v>36.300000000000004</v>
      </c>
    </row>
    <row r="517" spans="19:28" ht="15">
      <c r="S517" s="26">
        <v>561</v>
      </c>
      <c r="T517" s="30" t="s">
        <v>561</v>
      </c>
      <c r="U517" s="29">
        <v>14.6</v>
      </c>
      <c r="V517" s="29">
        <f t="shared" si="44"/>
        <v>14.7</v>
      </c>
      <c r="W517" s="29">
        <v>16.4</v>
      </c>
      <c r="X517" s="29">
        <f t="shared" si="45"/>
        <v>16.5</v>
      </c>
      <c r="Y517" s="29">
        <v>29.7</v>
      </c>
      <c r="Z517" s="29">
        <f t="shared" si="46"/>
        <v>29.8</v>
      </c>
      <c r="AA517" s="29">
        <v>36.2</v>
      </c>
      <c r="AB517" s="29">
        <f t="shared" si="47"/>
        <v>36.300000000000004</v>
      </c>
    </row>
    <row r="518" spans="19:28" ht="15">
      <c r="S518" s="26">
        <v>562</v>
      </c>
      <c r="T518" s="30" t="s">
        <v>562</v>
      </c>
      <c r="U518" s="29">
        <v>14.6</v>
      </c>
      <c r="V518" s="29">
        <f t="shared" si="44"/>
        <v>14.7</v>
      </c>
      <c r="W518" s="29">
        <v>16.4</v>
      </c>
      <c r="X518" s="29">
        <f t="shared" si="45"/>
        <v>16.5</v>
      </c>
      <c r="Y518" s="29">
        <v>29.7</v>
      </c>
      <c r="Z518" s="29">
        <f t="shared" si="46"/>
        <v>29.8</v>
      </c>
      <c r="AA518" s="29">
        <v>36.2</v>
      </c>
      <c r="AB518" s="29">
        <f t="shared" si="47"/>
        <v>36.300000000000004</v>
      </c>
    </row>
    <row r="519" spans="19:28" ht="15">
      <c r="S519" s="26">
        <v>563</v>
      </c>
      <c r="T519" s="30" t="s">
        <v>563</v>
      </c>
      <c r="U519" s="29">
        <v>14.6</v>
      </c>
      <c r="V519" s="29">
        <f t="shared" si="44"/>
        <v>14.7</v>
      </c>
      <c r="W519" s="29">
        <v>16.4</v>
      </c>
      <c r="X519" s="29">
        <f t="shared" si="45"/>
        <v>16.5</v>
      </c>
      <c r="Y519" s="29">
        <v>29.7</v>
      </c>
      <c r="Z519" s="29">
        <f t="shared" si="46"/>
        <v>29.8</v>
      </c>
      <c r="AA519" s="29">
        <v>36.2</v>
      </c>
      <c r="AB519" s="29">
        <f t="shared" si="47"/>
        <v>36.300000000000004</v>
      </c>
    </row>
    <row r="520" spans="19:28" ht="15">
      <c r="S520" s="26">
        <v>564</v>
      </c>
      <c r="T520" s="30" t="s">
        <v>564</v>
      </c>
      <c r="U520" s="29">
        <v>14.6</v>
      </c>
      <c r="V520" s="29">
        <f t="shared" si="44"/>
        <v>14.7</v>
      </c>
      <c r="W520" s="29">
        <v>16.4</v>
      </c>
      <c r="X520" s="29">
        <f t="shared" si="45"/>
        <v>16.5</v>
      </c>
      <c r="Y520" s="29">
        <v>29.7</v>
      </c>
      <c r="Z520" s="29">
        <f t="shared" si="46"/>
        <v>29.8</v>
      </c>
      <c r="AA520" s="29">
        <v>36.2</v>
      </c>
      <c r="AB520" s="29">
        <f t="shared" si="47"/>
        <v>36.300000000000004</v>
      </c>
    </row>
    <row r="521" spans="19:28" ht="15">
      <c r="S521" s="26">
        <v>565</v>
      </c>
      <c r="T521" s="30" t="s">
        <v>565</v>
      </c>
      <c r="U521" s="29">
        <v>14.6</v>
      </c>
      <c r="V521" s="29">
        <f t="shared" si="44"/>
        <v>14.7</v>
      </c>
      <c r="W521" s="29">
        <v>16.4</v>
      </c>
      <c r="X521" s="29">
        <f t="shared" si="45"/>
        <v>16.5</v>
      </c>
      <c r="Y521" s="29">
        <v>29.7</v>
      </c>
      <c r="Z521" s="29">
        <f t="shared" si="46"/>
        <v>29.8</v>
      </c>
      <c r="AA521" s="29">
        <v>36.2</v>
      </c>
      <c r="AB521" s="29">
        <f t="shared" si="47"/>
        <v>36.300000000000004</v>
      </c>
    </row>
    <row r="522" spans="19:28" ht="15">
      <c r="S522" s="26">
        <v>566</v>
      </c>
      <c r="T522" s="30" t="s">
        <v>566</v>
      </c>
      <c r="U522" s="29">
        <v>14.6</v>
      </c>
      <c r="V522" s="29">
        <f t="shared" si="44"/>
        <v>14.7</v>
      </c>
      <c r="W522" s="29">
        <v>16.4</v>
      </c>
      <c r="X522" s="29">
        <f t="shared" si="45"/>
        <v>16.5</v>
      </c>
      <c r="Y522" s="29">
        <v>29.7</v>
      </c>
      <c r="Z522" s="29">
        <f t="shared" si="46"/>
        <v>29.8</v>
      </c>
      <c r="AA522" s="29">
        <v>36.2</v>
      </c>
      <c r="AB522" s="29">
        <f t="shared" si="47"/>
        <v>36.300000000000004</v>
      </c>
    </row>
    <row r="523" spans="19:28" ht="15">
      <c r="S523" s="26">
        <v>567</v>
      </c>
      <c r="T523" s="30" t="s">
        <v>567</v>
      </c>
      <c r="U523" s="29">
        <v>14.6</v>
      </c>
      <c r="V523" s="29">
        <f t="shared" si="44"/>
        <v>14.7</v>
      </c>
      <c r="W523" s="29">
        <v>16.4</v>
      </c>
      <c r="X523" s="29">
        <f t="shared" si="45"/>
        <v>16.5</v>
      </c>
      <c r="Y523" s="29">
        <v>29.7</v>
      </c>
      <c r="Z523" s="29">
        <f t="shared" si="46"/>
        <v>29.8</v>
      </c>
      <c r="AA523" s="29">
        <v>36.2</v>
      </c>
      <c r="AB523" s="29">
        <f t="shared" si="47"/>
        <v>36.300000000000004</v>
      </c>
    </row>
    <row r="524" spans="19:28" ht="15">
      <c r="S524" s="26">
        <v>568</v>
      </c>
      <c r="T524" s="30" t="s">
        <v>568</v>
      </c>
      <c r="U524" s="29">
        <v>14.6</v>
      </c>
      <c r="V524" s="29">
        <f t="shared" si="44"/>
        <v>14.7</v>
      </c>
      <c r="W524" s="29">
        <v>16.4</v>
      </c>
      <c r="X524" s="29">
        <f t="shared" si="45"/>
        <v>16.5</v>
      </c>
      <c r="Y524" s="29">
        <v>29.7</v>
      </c>
      <c r="Z524" s="29">
        <f t="shared" si="46"/>
        <v>29.8</v>
      </c>
      <c r="AA524" s="29">
        <v>36.2</v>
      </c>
      <c r="AB524" s="29">
        <f t="shared" si="47"/>
        <v>36.300000000000004</v>
      </c>
    </row>
    <row r="525" spans="19:28" ht="15">
      <c r="S525" s="26">
        <v>569</v>
      </c>
      <c r="T525" s="30" t="s">
        <v>569</v>
      </c>
      <c r="U525" s="29">
        <v>14.6</v>
      </c>
      <c r="V525" s="29">
        <f t="shared" si="44"/>
        <v>14.7</v>
      </c>
      <c r="W525" s="29">
        <v>16.4</v>
      </c>
      <c r="X525" s="29">
        <f t="shared" si="45"/>
        <v>16.5</v>
      </c>
      <c r="Y525" s="29">
        <v>29.7</v>
      </c>
      <c r="Z525" s="29">
        <f t="shared" si="46"/>
        <v>29.8</v>
      </c>
      <c r="AA525" s="29">
        <v>36.2</v>
      </c>
      <c r="AB525" s="29">
        <f t="shared" si="47"/>
        <v>36.300000000000004</v>
      </c>
    </row>
    <row r="526" spans="19:28" ht="15">
      <c r="S526" s="26">
        <v>570</v>
      </c>
      <c r="T526" s="30" t="s">
        <v>570</v>
      </c>
      <c r="U526" s="29">
        <v>14.6</v>
      </c>
      <c r="V526" s="29">
        <f t="shared" si="44"/>
        <v>14.7</v>
      </c>
      <c r="W526" s="29">
        <v>16.4</v>
      </c>
      <c r="X526" s="29">
        <f t="shared" si="45"/>
        <v>16.5</v>
      </c>
      <c r="Y526" s="29">
        <v>29.7</v>
      </c>
      <c r="Z526" s="29">
        <f t="shared" si="46"/>
        <v>29.8</v>
      </c>
      <c r="AA526" s="29">
        <v>36.2</v>
      </c>
      <c r="AB526" s="29">
        <f t="shared" si="47"/>
        <v>36.300000000000004</v>
      </c>
    </row>
    <row r="527" spans="19:28" ht="15">
      <c r="S527" s="26">
        <v>571</v>
      </c>
      <c r="T527" s="30" t="s">
        <v>571</v>
      </c>
      <c r="U527" s="29">
        <v>14.6</v>
      </c>
      <c r="V527" s="29">
        <f t="shared" si="44"/>
        <v>14.7</v>
      </c>
      <c r="W527" s="29">
        <v>16.4</v>
      </c>
      <c r="X527" s="29">
        <f t="shared" si="45"/>
        <v>16.5</v>
      </c>
      <c r="Y527" s="29">
        <v>29.7</v>
      </c>
      <c r="Z527" s="29">
        <f t="shared" si="46"/>
        <v>29.8</v>
      </c>
      <c r="AA527" s="29">
        <v>36.2</v>
      </c>
      <c r="AB527" s="29">
        <f t="shared" si="47"/>
        <v>36.300000000000004</v>
      </c>
    </row>
    <row r="528" spans="19:28" ht="15">
      <c r="S528" s="26">
        <v>572</v>
      </c>
      <c r="T528" s="30" t="s">
        <v>572</v>
      </c>
      <c r="U528" s="29">
        <v>14.6</v>
      </c>
      <c r="V528" s="29">
        <f t="shared" si="44"/>
        <v>14.7</v>
      </c>
      <c r="W528" s="29">
        <v>16.4</v>
      </c>
      <c r="X528" s="29">
        <f t="shared" si="45"/>
        <v>16.5</v>
      </c>
      <c r="Y528" s="29">
        <v>29.7</v>
      </c>
      <c r="Z528" s="29">
        <f t="shared" si="46"/>
        <v>29.8</v>
      </c>
      <c r="AA528" s="29">
        <v>36.2</v>
      </c>
      <c r="AB528" s="29">
        <f t="shared" si="47"/>
        <v>36.300000000000004</v>
      </c>
    </row>
    <row r="529" spans="19:28" ht="15">
      <c r="S529" s="26">
        <v>573</v>
      </c>
      <c r="T529" s="30" t="s">
        <v>573</v>
      </c>
      <c r="U529" s="29">
        <v>14.6</v>
      </c>
      <c r="V529" s="29">
        <f t="shared" si="44"/>
        <v>14.7</v>
      </c>
      <c r="W529" s="29">
        <v>16.4</v>
      </c>
      <c r="X529" s="29">
        <f t="shared" si="45"/>
        <v>16.5</v>
      </c>
      <c r="Y529" s="29">
        <v>29.7</v>
      </c>
      <c r="Z529" s="29">
        <f t="shared" si="46"/>
        <v>29.8</v>
      </c>
      <c r="AA529" s="29">
        <v>36.2</v>
      </c>
      <c r="AB529" s="29">
        <f t="shared" si="47"/>
        <v>36.300000000000004</v>
      </c>
    </row>
    <row r="530" spans="19:28" ht="15">
      <c r="S530" s="26">
        <v>574</v>
      </c>
      <c r="T530" s="30" t="s">
        <v>574</v>
      </c>
      <c r="U530" s="29">
        <v>14.6</v>
      </c>
      <c r="V530" s="29">
        <f t="shared" si="44"/>
        <v>14.7</v>
      </c>
      <c r="W530" s="29">
        <v>16.4</v>
      </c>
      <c r="X530" s="29">
        <f t="shared" si="45"/>
        <v>16.5</v>
      </c>
      <c r="Y530" s="29">
        <v>29.7</v>
      </c>
      <c r="Z530" s="29">
        <f t="shared" si="46"/>
        <v>29.8</v>
      </c>
      <c r="AA530" s="29">
        <v>36.2</v>
      </c>
      <c r="AB530" s="29">
        <f t="shared" si="47"/>
        <v>36.300000000000004</v>
      </c>
    </row>
    <row r="531" spans="19:28" ht="15">
      <c r="S531" s="26">
        <v>575</v>
      </c>
      <c r="T531" s="30" t="s">
        <v>575</v>
      </c>
      <c r="U531" s="29">
        <v>14.6</v>
      </c>
      <c r="V531" s="29">
        <f t="shared" si="44"/>
        <v>14.7</v>
      </c>
      <c r="W531" s="29">
        <v>16.4</v>
      </c>
      <c r="X531" s="29">
        <f t="shared" si="45"/>
        <v>16.5</v>
      </c>
      <c r="Y531" s="29">
        <v>29.7</v>
      </c>
      <c r="Z531" s="29">
        <f t="shared" si="46"/>
        <v>29.8</v>
      </c>
      <c r="AA531" s="29">
        <v>36.2</v>
      </c>
      <c r="AB531" s="29">
        <f t="shared" si="47"/>
        <v>36.300000000000004</v>
      </c>
    </row>
    <row r="532" spans="19:28" ht="15">
      <c r="S532" s="26">
        <v>576</v>
      </c>
      <c r="T532" s="30" t="s">
        <v>576</v>
      </c>
      <c r="U532" s="29">
        <v>14.6</v>
      </c>
      <c r="V532" s="29">
        <f t="shared" si="44"/>
        <v>14.7</v>
      </c>
      <c r="W532" s="29">
        <v>16.4</v>
      </c>
      <c r="X532" s="29">
        <f t="shared" si="45"/>
        <v>16.5</v>
      </c>
      <c r="Y532" s="29">
        <v>29.7</v>
      </c>
      <c r="Z532" s="29">
        <f t="shared" si="46"/>
        <v>29.8</v>
      </c>
      <c r="AA532" s="29">
        <v>36.2</v>
      </c>
      <c r="AB532" s="29">
        <f t="shared" si="47"/>
        <v>36.300000000000004</v>
      </c>
    </row>
    <row r="533" spans="19:28" ht="15">
      <c r="S533" s="26">
        <v>577</v>
      </c>
      <c r="T533" s="30" t="s">
        <v>577</v>
      </c>
      <c r="U533" s="29">
        <v>14.6</v>
      </c>
      <c r="V533" s="29">
        <f t="shared" si="44"/>
        <v>14.7</v>
      </c>
      <c r="W533" s="29">
        <v>16.4</v>
      </c>
      <c r="X533" s="29">
        <f t="shared" si="45"/>
        <v>16.5</v>
      </c>
      <c r="Y533" s="29">
        <v>29.7</v>
      </c>
      <c r="Z533" s="29">
        <f t="shared" si="46"/>
        <v>29.8</v>
      </c>
      <c r="AA533" s="29">
        <v>36.2</v>
      </c>
      <c r="AB533" s="29">
        <f t="shared" si="47"/>
        <v>36.300000000000004</v>
      </c>
    </row>
    <row r="534" spans="19:28" ht="15">
      <c r="S534" s="26">
        <v>578</v>
      </c>
      <c r="T534" s="30" t="s">
        <v>578</v>
      </c>
      <c r="U534" s="29">
        <v>14.6</v>
      </c>
      <c r="V534" s="29">
        <f t="shared" si="44"/>
        <v>14.7</v>
      </c>
      <c r="W534" s="29">
        <v>16.4</v>
      </c>
      <c r="X534" s="29">
        <f t="shared" si="45"/>
        <v>16.5</v>
      </c>
      <c r="Y534" s="29">
        <v>29.7</v>
      </c>
      <c r="Z534" s="29">
        <f t="shared" si="46"/>
        <v>29.8</v>
      </c>
      <c r="AA534" s="29">
        <v>36.2</v>
      </c>
      <c r="AB534" s="29">
        <f t="shared" si="47"/>
        <v>36.300000000000004</v>
      </c>
    </row>
    <row r="535" spans="19:28" ht="15">
      <c r="S535" s="26">
        <v>579</v>
      </c>
      <c r="T535" s="30" t="s">
        <v>579</v>
      </c>
      <c r="U535" s="29">
        <v>14.6</v>
      </c>
      <c r="V535" s="29">
        <f t="shared" si="44"/>
        <v>14.7</v>
      </c>
      <c r="W535" s="29">
        <v>16.4</v>
      </c>
      <c r="X535" s="29">
        <f t="shared" si="45"/>
        <v>16.5</v>
      </c>
      <c r="Y535" s="29">
        <v>29.7</v>
      </c>
      <c r="Z535" s="29">
        <f t="shared" si="46"/>
        <v>29.8</v>
      </c>
      <c r="AA535" s="29">
        <v>36.2</v>
      </c>
      <c r="AB535" s="29">
        <f t="shared" si="47"/>
        <v>36.300000000000004</v>
      </c>
    </row>
    <row r="536" spans="19:28" ht="15">
      <c r="S536" s="26">
        <v>580</v>
      </c>
      <c r="T536" s="30" t="s">
        <v>580</v>
      </c>
      <c r="U536" s="29">
        <v>14.6</v>
      </c>
      <c r="V536" s="29">
        <f t="shared" si="44"/>
        <v>14.7</v>
      </c>
      <c r="W536" s="29">
        <v>16.4</v>
      </c>
      <c r="X536" s="29">
        <f t="shared" si="45"/>
        <v>16.5</v>
      </c>
      <c r="Y536" s="29">
        <v>29.7</v>
      </c>
      <c r="Z536" s="29">
        <f t="shared" si="46"/>
        <v>29.8</v>
      </c>
      <c r="AA536" s="29">
        <v>36.2</v>
      </c>
      <c r="AB536" s="29">
        <f t="shared" si="47"/>
        <v>36.300000000000004</v>
      </c>
    </row>
    <row r="537" spans="19:28" ht="15">
      <c r="S537" s="26">
        <v>581</v>
      </c>
      <c r="T537" s="30" t="s">
        <v>581</v>
      </c>
      <c r="U537" s="29">
        <v>14.6</v>
      </c>
      <c r="V537" s="29">
        <f t="shared" si="44"/>
        <v>14.7</v>
      </c>
      <c r="W537" s="29">
        <v>16.4</v>
      </c>
      <c r="X537" s="29">
        <f t="shared" si="45"/>
        <v>16.5</v>
      </c>
      <c r="Y537" s="29">
        <v>29.7</v>
      </c>
      <c r="Z537" s="29">
        <f t="shared" si="46"/>
        <v>29.8</v>
      </c>
      <c r="AA537" s="29">
        <v>36.2</v>
      </c>
      <c r="AB537" s="29">
        <f t="shared" si="47"/>
        <v>36.300000000000004</v>
      </c>
    </row>
    <row r="538" spans="19:28" ht="15">
      <c r="S538" s="26">
        <v>582</v>
      </c>
      <c r="T538" s="30" t="s">
        <v>582</v>
      </c>
      <c r="U538" s="29">
        <v>14.6</v>
      </c>
      <c r="V538" s="29">
        <f t="shared" si="44"/>
        <v>14.7</v>
      </c>
      <c r="W538" s="29">
        <v>16.4</v>
      </c>
      <c r="X538" s="29">
        <f t="shared" si="45"/>
        <v>16.5</v>
      </c>
      <c r="Y538" s="29">
        <v>29.7</v>
      </c>
      <c r="Z538" s="29">
        <f t="shared" si="46"/>
        <v>29.8</v>
      </c>
      <c r="AA538" s="29">
        <v>36.2</v>
      </c>
      <c r="AB538" s="29">
        <f t="shared" si="47"/>
        <v>36.300000000000004</v>
      </c>
    </row>
    <row r="539" spans="19:28" ht="15">
      <c r="S539" s="26">
        <v>583</v>
      </c>
      <c r="T539" s="30" t="s">
        <v>583</v>
      </c>
      <c r="U539" s="29">
        <v>14.6</v>
      </c>
      <c r="V539" s="29">
        <f t="shared" si="44"/>
        <v>14.7</v>
      </c>
      <c r="W539" s="29">
        <v>16.4</v>
      </c>
      <c r="X539" s="29">
        <f t="shared" si="45"/>
        <v>16.5</v>
      </c>
      <c r="Y539" s="29">
        <v>29.7</v>
      </c>
      <c r="Z539" s="29">
        <f t="shared" si="46"/>
        <v>29.8</v>
      </c>
      <c r="AA539" s="29">
        <v>36.2</v>
      </c>
      <c r="AB539" s="29">
        <f t="shared" si="47"/>
        <v>36.300000000000004</v>
      </c>
    </row>
    <row r="540" spans="19:28" ht="15">
      <c r="S540" s="26">
        <v>584</v>
      </c>
      <c r="T540" s="30" t="s">
        <v>584</v>
      </c>
      <c r="U540" s="29">
        <v>14.6</v>
      </c>
      <c r="V540" s="29">
        <f t="shared" si="44"/>
        <v>14.7</v>
      </c>
      <c r="W540" s="29">
        <v>16.4</v>
      </c>
      <c r="X540" s="29">
        <f t="shared" si="45"/>
        <v>16.5</v>
      </c>
      <c r="Y540" s="29">
        <v>29.7</v>
      </c>
      <c r="Z540" s="29">
        <f t="shared" si="46"/>
        <v>29.8</v>
      </c>
      <c r="AA540" s="29">
        <v>36.2</v>
      </c>
      <c r="AB540" s="29">
        <f t="shared" si="47"/>
        <v>36.300000000000004</v>
      </c>
    </row>
    <row r="541" spans="19:28" ht="15">
      <c r="S541" s="26">
        <v>585</v>
      </c>
      <c r="T541" s="30" t="s">
        <v>585</v>
      </c>
      <c r="U541" s="29">
        <v>14.6</v>
      </c>
      <c r="V541" s="29">
        <f t="shared" si="44"/>
        <v>14.7</v>
      </c>
      <c r="W541" s="29">
        <v>16.4</v>
      </c>
      <c r="X541" s="29">
        <f t="shared" si="45"/>
        <v>16.5</v>
      </c>
      <c r="Y541" s="29">
        <v>29.7</v>
      </c>
      <c r="Z541" s="29">
        <f t="shared" si="46"/>
        <v>29.8</v>
      </c>
      <c r="AA541" s="29">
        <v>36.2</v>
      </c>
      <c r="AB541" s="29">
        <f t="shared" si="47"/>
        <v>36.300000000000004</v>
      </c>
    </row>
    <row r="542" spans="19:28" ht="15">
      <c r="S542" s="26">
        <v>586</v>
      </c>
      <c r="T542" s="30" t="s">
        <v>586</v>
      </c>
      <c r="U542" s="29">
        <v>14.6</v>
      </c>
      <c r="V542" s="29">
        <f t="shared" si="44"/>
        <v>14.7</v>
      </c>
      <c r="W542" s="29">
        <v>16.4</v>
      </c>
      <c r="X542" s="29">
        <f t="shared" si="45"/>
        <v>16.5</v>
      </c>
      <c r="Y542" s="29">
        <v>29.7</v>
      </c>
      <c r="Z542" s="29">
        <f t="shared" si="46"/>
        <v>29.8</v>
      </c>
      <c r="AA542" s="29">
        <v>36.2</v>
      </c>
      <c r="AB542" s="29">
        <f t="shared" si="47"/>
        <v>36.300000000000004</v>
      </c>
    </row>
    <row r="543" spans="19:28" ht="15">
      <c r="S543" s="26">
        <v>587</v>
      </c>
      <c r="T543" s="30" t="s">
        <v>587</v>
      </c>
      <c r="U543" s="29">
        <v>14.6</v>
      </c>
      <c r="V543" s="29">
        <f t="shared" si="44"/>
        <v>14.7</v>
      </c>
      <c r="W543" s="29">
        <v>16.4</v>
      </c>
      <c r="X543" s="29">
        <f t="shared" si="45"/>
        <v>16.5</v>
      </c>
      <c r="Y543" s="29">
        <v>29.7</v>
      </c>
      <c r="Z543" s="29">
        <f t="shared" si="46"/>
        <v>29.8</v>
      </c>
      <c r="AA543" s="29">
        <v>36.2</v>
      </c>
      <c r="AB543" s="29">
        <f t="shared" si="47"/>
        <v>36.300000000000004</v>
      </c>
    </row>
    <row r="544" spans="19:28" ht="15">
      <c r="S544" s="26">
        <v>588</v>
      </c>
      <c r="T544" s="30" t="s">
        <v>588</v>
      </c>
      <c r="U544" s="29">
        <v>14.6</v>
      </c>
      <c r="V544" s="29">
        <f t="shared" si="44"/>
        <v>14.7</v>
      </c>
      <c r="W544" s="29">
        <v>16.4</v>
      </c>
      <c r="X544" s="29">
        <f t="shared" si="45"/>
        <v>16.5</v>
      </c>
      <c r="Y544" s="29">
        <v>29.7</v>
      </c>
      <c r="Z544" s="29">
        <f t="shared" si="46"/>
        <v>29.8</v>
      </c>
      <c r="AA544" s="29">
        <v>36.2</v>
      </c>
      <c r="AB544" s="29">
        <f t="shared" si="47"/>
        <v>36.300000000000004</v>
      </c>
    </row>
    <row r="545" spans="19:28" ht="15">
      <c r="S545" s="26">
        <v>589</v>
      </c>
      <c r="T545" s="30" t="s">
        <v>589</v>
      </c>
      <c r="U545" s="29">
        <v>14.6</v>
      </c>
      <c r="V545" s="29">
        <f t="shared" si="44"/>
        <v>14.7</v>
      </c>
      <c r="W545" s="29">
        <v>16.4</v>
      </c>
      <c r="X545" s="29">
        <f t="shared" si="45"/>
        <v>16.5</v>
      </c>
      <c r="Y545" s="29">
        <v>29.7</v>
      </c>
      <c r="Z545" s="29">
        <f t="shared" si="46"/>
        <v>29.8</v>
      </c>
      <c r="AA545" s="29">
        <v>36.2</v>
      </c>
      <c r="AB545" s="29">
        <f t="shared" si="47"/>
        <v>36.300000000000004</v>
      </c>
    </row>
    <row r="546" spans="19:28" ht="15">
      <c r="S546" s="26">
        <v>590</v>
      </c>
      <c r="T546" s="30" t="s">
        <v>590</v>
      </c>
      <c r="U546" s="29">
        <v>14.6</v>
      </c>
      <c r="V546" s="29">
        <f t="shared" si="44"/>
        <v>14.7</v>
      </c>
      <c r="W546" s="29">
        <v>16.4</v>
      </c>
      <c r="X546" s="29">
        <f t="shared" si="45"/>
        <v>16.5</v>
      </c>
      <c r="Y546" s="29">
        <v>29.7</v>
      </c>
      <c r="Z546" s="29">
        <f t="shared" si="46"/>
        <v>29.8</v>
      </c>
      <c r="AA546" s="29">
        <v>36.2</v>
      </c>
      <c r="AB546" s="29">
        <f t="shared" si="47"/>
        <v>36.300000000000004</v>
      </c>
    </row>
    <row r="547" spans="19:28" ht="15">
      <c r="S547" s="26">
        <v>591</v>
      </c>
      <c r="T547" s="30" t="s">
        <v>591</v>
      </c>
      <c r="U547" s="29">
        <v>14.6</v>
      </c>
      <c r="V547" s="29">
        <f t="shared" si="44"/>
        <v>14.7</v>
      </c>
      <c r="W547" s="29">
        <v>16.4</v>
      </c>
      <c r="X547" s="29">
        <f t="shared" si="45"/>
        <v>16.5</v>
      </c>
      <c r="Y547" s="29">
        <v>29.7</v>
      </c>
      <c r="Z547" s="29">
        <f t="shared" si="46"/>
        <v>29.8</v>
      </c>
      <c r="AA547" s="29">
        <v>36.2</v>
      </c>
      <c r="AB547" s="29">
        <f t="shared" si="47"/>
        <v>36.300000000000004</v>
      </c>
    </row>
    <row r="548" spans="19:28" ht="15">
      <c r="S548" s="26">
        <v>592</v>
      </c>
      <c r="T548" s="30" t="s">
        <v>592</v>
      </c>
      <c r="U548" s="29">
        <v>14.6</v>
      </c>
      <c r="V548" s="29">
        <f t="shared" si="44"/>
        <v>14.7</v>
      </c>
      <c r="W548" s="29">
        <v>16.4</v>
      </c>
      <c r="X548" s="29">
        <f t="shared" si="45"/>
        <v>16.5</v>
      </c>
      <c r="Y548" s="29">
        <v>29.7</v>
      </c>
      <c r="Z548" s="29">
        <f t="shared" si="46"/>
        <v>29.8</v>
      </c>
      <c r="AA548" s="29">
        <v>36.2</v>
      </c>
      <c r="AB548" s="29">
        <f t="shared" si="47"/>
        <v>36.300000000000004</v>
      </c>
    </row>
    <row r="549" spans="19:28" ht="15">
      <c r="S549" s="26">
        <v>593</v>
      </c>
      <c r="T549" s="30" t="s">
        <v>593</v>
      </c>
      <c r="U549" s="29">
        <v>14.6</v>
      </c>
      <c r="V549" s="29">
        <f t="shared" si="44"/>
        <v>14.7</v>
      </c>
      <c r="W549" s="29">
        <v>16.4</v>
      </c>
      <c r="X549" s="29">
        <f t="shared" si="45"/>
        <v>16.5</v>
      </c>
      <c r="Y549" s="29">
        <v>29.7</v>
      </c>
      <c r="Z549" s="29">
        <f t="shared" si="46"/>
        <v>29.8</v>
      </c>
      <c r="AA549" s="29">
        <v>36.2</v>
      </c>
      <c r="AB549" s="29">
        <f t="shared" si="47"/>
        <v>36.300000000000004</v>
      </c>
    </row>
    <row r="550" spans="19:28" ht="15">
      <c r="S550" s="26">
        <v>594</v>
      </c>
      <c r="T550" s="30" t="s">
        <v>594</v>
      </c>
      <c r="U550" s="29">
        <v>14.6</v>
      </c>
      <c r="V550" s="29">
        <f t="shared" si="44"/>
        <v>14.7</v>
      </c>
      <c r="W550" s="29">
        <v>16.4</v>
      </c>
      <c r="X550" s="29">
        <f t="shared" si="45"/>
        <v>16.5</v>
      </c>
      <c r="Y550" s="29">
        <v>29.7</v>
      </c>
      <c r="Z550" s="29">
        <f t="shared" si="46"/>
        <v>29.8</v>
      </c>
      <c r="AA550" s="29">
        <v>36.2</v>
      </c>
      <c r="AB550" s="29">
        <f t="shared" si="47"/>
        <v>36.300000000000004</v>
      </c>
    </row>
    <row r="551" spans="19:28" ht="15">
      <c r="S551" s="26">
        <v>595</v>
      </c>
      <c r="T551" s="30" t="s">
        <v>595</v>
      </c>
      <c r="U551" s="29">
        <v>14.6</v>
      </c>
      <c r="V551" s="29">
        <f t="shared" si="44"/>
        <v>14.7</v>
      </c>
      <c r="W551" s="29">
        <v>16.4</v>
      </c>
      <c r="X551" s="29">
        <f t="shared" si="45"/>
        <v>16.5</v>
      </c>
      <c r="Y551" s="29">
        <v>29.7</v>
      </c>
      <c r="Z551" s="29">
        <f t="shared" si="46"/>
        <v>29.8</v>
      </c>
      <c r="AA551" s="29">
        <v>36.2</v>
      </c>
      <c r="AB551" s="29">
        <f t="shared" si="47"/>
        <v>36.300000000000004</v>
      </c>
    </row>
    <row r="552" spans="19:28" ht="15">
      <c r="S552" s="26">
        <v>596</v>
      </c>
      <c r="T552" s="30" t="s">
        <v>596</v>
      </c>
      <c r="U552" s="29">
        <v>14.6</v>
      </c>
      <c r="V552" s="29">
        <f t="shared" si="44"/>
        <v>14.7</v>
      </c>
      <c r="W552" s="29">
        <v>16.4</v>
      </c>
      <c r="X552" s="29">
        <f t="shared" si="45"/>
        <v>16.5</v>
      </c>
      <c r="Y552" s="29">
        <v>29.7</v>
      </c>
      <c r="Z552" s="29">
        <f t="shared" si="46"/>
        <v>29.8</v>
      </c>
      <c r="AA552" s="29">
        <v>36.2</v>
      </c>
      <c r="AB552" s="29">
        <f t="shared" si="47"/>
        <v>36.300000000000004</v>
      </c>
    </row>
    <row r="553" spans="19:28" ht="15">
      <c r="S553" s="26">
        <v>597</v>
      </c>
      <c r="T553" s="30" t="s">
        <v>597</v>
      </c>
      <c r="U553" s="29">
        <v>14.6</v>
      </c>
      <c r="V553" s="29">
        <f t="shared" si="44"/>
        <v>14.7</v>
      </c>
      <c r="W553" s="29">
        <v>16.4</v>
      </c>
      <c r="X553" s="29">
        <f t="shared" si="45"/>
        <v>16.5</v>
      </c>
      <c r="Y553" s="29">
        <v>29.7</v>
      </c>
      <c r="Z553" s="29">
        <f t="shared" si="46"/>
        <v>29.8</v>
      </c>
      <c r="AA553" s="29">
        <v>36.2</v>
      </c>
      <c r="AB553" s="29">
        <f t="shared" si="47"/>
        <v>36.300000000000004</v>
      </c>
    </row>
    <row r="554" spans="19:28" ht="15">
      <c r="S554" s="26">
        <v>598</v>
      </c>
      <c r="T554" s="30" t="s">
        <v>598</v>
      </c>
      <c r="U554" s="29">
        <v>14.6</v>
      </c>
      <c r="V554" s="29">
        <f t="shared" si="44"/>
        <v>14.7</v>
      </c>
      <c r="W554" s="29">
        <v>16.4</v>
      </c>
      <c r="X554" s="29">
        <f t="shared" si="45"/>
        <v>16.5</v>
      </c>
      <c r="Y554" s="29">
        <v>29.7</v>
      </c>
      <c r="Z554" s="29">
        <f t="shared" si="46"/>
        <v>29.8</v>
      </c>
      <c r="AA554" s="29">
        <v>36.2</v>
      </c>
      <c r="AB554" s="29">
        <f t="shared" si="47"/>
        <v>36.300000000000004</v>
      </c>
    </row>
    <row r="555" spans="19:28" ht="15">
      <c r="S555" s="26">
        <v>599</v>
      </c>
      <c r="T555" s="30" t="s">
        <v>599</v>
      </c>
      <c r="U555" s="29">
        <v>14.6</v>
      </c>
      <c r="V555" s="29">
        <f t="shared" si="44"/>
        <v>14.7</v>
      </c>
      <c r="W555" s="29">
        <v>16.4</v>
      </c>
      <c r="X555" s="29">
        <f t="shared" si="45"/>
        <v>16.5</v>
      </c>
      <c r="Y555" s="29">
        <v>29.7</v>
      </c>
      <c r="Z555" s="29">
        <f t="shared" si="46"/>
        <v>29.8</v>
      </c>
      <c r="AA555" s="29">
        <v>36.2</v>
      </c>
      <c r="AB555" s="29">
        <f t="shared" si="47"/>
        <v>36.300000000000004</v>
      </c>
    </row>
    <row r="556" spans="19:28" ht="15">
      <c r="S556" s="26">
        <v>600</v>
      </c>
      <c r="T556" s="30" t="s">
        <v>600</v>
      </c>
      <c r="U556" s="29">
        <v>14.6</v>
      </c>
      <c r="V556" s="29">
        <f t="shared" si="44"/>
        <v>14.7</v>
      </c>
      <c r="W556" s="29">
        <v>16.4</v>
      </c>
      <c r="X556" s="29">
        <f t="shared" si="45"/>
        <v>16.5</v>
      </c>
      <c r="Y556" s="29">
        <v>29.7</v>
      </c>
      <c r="Z556" s="29">
        <f t="shared" si="46"/>
        <v>29.8</v>
      </c>
      <c r="AA556" s="29">
        <v>36.2</v>
      </c>
      <c r="AB556" s="29">
        <f t="shared" si="47"/>
        <v>36.300000000000004</v>
      </c>
    </row>
    <row r="557" spans="19:28" ht="15">
      <c r="S557" s="26">
        <v>601</v>
      </c>
      <c r="T557" s="30" t="s">
        <v>601</v>
      </c>
      <c r="U557" s="29">
        <v>14.6</v>
      </c>
      <c r="V557" s="29">
        <f t="shared" si="44"/>
        <v>14.7</v>
      </c>
      <c r="W557" s="29">
        <v>16.4</v>
      </c>
      <c r="X557" s="29">
        <f t="shared" si="45"/>
        <v>16.5</v>
      </c>
      <c r="Y557" s="29">
        <v>29.7</v>
      </c>
      <c r="Z557" s="29">
        <f t="shared" si="46"/>
        <v>29.8</v>
      </c>
      <c r="AA557" s="29">
        <v>36.2</v>
      </c>
      <c r="AB557" s="29">
        <f t="shared" si="47"/>
        <v>36.300000000000004</v>
      </c>
    </row>
    <row r="558" spans="19:28" ht="15">
      <c r="S558" s="26">
        <v>602</v>
      </c>
      <c r="T558" s="30" t="s">
        <v>602</v>
      </c>
      <c r="U558" s="29">
        <v>14.6</v>
      </c>
      <c r="V558" s="29">
        <f t="shared" si="44"/>
        <v>14.7</v>
      </c>
      <c r="W558" s="29">
        <v>16.4</v>
      </c>
      <c r="X558" s="29">
        <f t="shared" si="45"/>
        <v>16.5</v>
      </c>
      <c r="Y558" s="29">
        <v>29.7</v>
      </c>
      <c r="Z558" s="29">
        <f t="shared" si="46"/>
        <v>29.8</v>
      </c>
      <c r="AA558" s="29">
        <v>36.2</v>
      </c>
      <c r="AB558" s="29">
        <f t="shared" si="47"/>
        <v>36.300000000000004</v>
      </c>
    </row>
    <row r="559" spans="19:28" ht="15">
      <c r="S559" s="26">
        <v>603</v>
      </c>
      <c r="T559" s="30" t="s">
        <v>603</v>
      </c>
      <c r="U559" s="29">
        <v>14.6</v>
      </c>
      <c r="V559" s="29">
        <f t="shared" si="44"/>
        <v>14.7</v>
      </c>
      <c r="W559" s="29">
        <v>16.4</v>
      </c>
      <c r="X559" s="29">
        <f t="shared" si="45"/>
        <v>16.5</v>
      </c>
      <c r="Y559" s="29">
        <v>29.7</v>
      </c>
      <c r="Z559" s="29">
        <f t="shared" si="46"/>
        <v>29.8</v>
      </c>
      <c r="AA559" s="29">
        <v>36.2</v>
      </c>
      <c r="AB559" s="29">
        <f t="shared" si="47"/>
        <v>36.300000000000004</v>
      </c>
    </row>
    <row r="560" spans="19:28" ht="15">
      <c r="S560" s="26">
        <v>604</v>
      </c>
      <c r="T560" s="30" t="s">
        <v>604</v>
      </c>
      <c r="U560" s="29">
        <v>14.6</v>
      </c>
      <c r="V560" s="29">
        <f t="shared" si="44"/>
        <v>14.7</v>
      </c>
      <c r="W560" s="29">
        <v>16.4</v>
      </c>
      <c r="X560" s="29">
        <f t="shared" si="45"/>
        <v>16.5</v>
      </c>
      <c r="Y560" s="29">
        <v>29.7</v>
      </c>
      <c r="Z560" s="29">
        <f t="shared" si="46"/>
        <v>29.8</v>
      </c>
      <c r="AA560" s="29">
        <v>36.2</v>
      </c>
      <c r="AB560" s="29">
        <f t="shared" si="47"/>
        <v>36.300000000000004</v>
      </c>
    </row>
    <row r="561" spans="19:28" ht="15">
      <c r="S561" s="26">
        <v>605</v>
      </c>
      <c r="T561" s="30" t="s">
        <v>605</v>
      </c>
      <c r="U561" s="29">
        <v>14.6</v>
      </c>
      <c r="V561" s="29">
        <f t="shared" si="44"/>
        <v>14.7</v>
      </c>
      <c r="W561" s="29">
        <v>16.4</v>
      </c>
      <c r="X561" s="29">
        <f t="shared" si="45"/>
        <v>16.5</v>
      </c>
      <c r="Y561" s="29">
        <v>29.7</v>
      </c>
      <c r="Z561" s="29">
        <f t="shared" si="46"/>
        <v>29.8</v>
      </c>
      <c r="AA561" s="29">
        <v>36.2</v>
      </c>
      <c r="AB561" s="29">
        <f t="shared" si="47"/>
        <v>36.300000000000004</v>
      </c>
    </row>
    <row r="562" spans="19:28" ht="15">
      <c r="S562" s="26">
        <v>606</v>
      </c>
      <c r="T562" s="30" t="s">
        <v>606</v>
      </c>
      <c r="U562" s="29">
        <v>14.6</v>
      </c>
      <c r="V562" s="29">
        <f t="shared" si="44"/>
        <v>14.7</v>
      </c>
      <c r="W562" s="29">
        <v>16.4</v>
      </c>
      <c r="X562" s="29">
        <f t="shared" si="45"/>
        <v>16.5</v>
      </c>
      <c r="Y562" s="29">
        <v>29.7</v>
      </c>
      <c r="Z562" s="29">
        <f t="shared" si="46"/>
        <v>29.8</v>
      </c>
      <c r="AA562" s="29">
        <v>36.2</v>
      </c>
      <c r="AB562" s="29">
        <f t="shared" si="47"/>
        <v>36.300000000000004</v>
      </c>
    </row>
    <row r="563" spans="19:28" ht="15">
      <c r="S563" s="26">
        <v>607</v>
      </c>
      <c r="T563" s="30" t="s">
        <v>607</v>
      </c>
      <c r="U563" s="29">
        <v>14.6</v>
      </c>
      <c r="V563" s="29">
        <f t="shared" si="44"/>
        <v>14.7</v>
      </c>
      <c r="W563" s="29">
        <v>16.4</v>
      </c>
      <c r="X563" s="29">
        <f t="shared" si="45"/>
        <v>16.5</v>
      </c>
      <c r="Y563" s="29">
        <v>29.7</v>
      </c>
      <c r="Z563" s="29">
        <f t="shared" si="46"/>
        <v>29.8</v>
      </c>
      <c r="AA563" s="29">
        <v>36.2</v>
      </c>
      <c r="AB563" s="29">
        <f t="shared" si="47"/>
        <v>36.300000000000004</v>
      </c>
    </row>
    <row r="564" spans="19:28" ht="15">
      <c r="S564" s="26">
        <v>608</v>
      </c>
      <c r="T564" s="30" t="s">
        <v>608</v>
      </c>
      <c r="U564" s="29">
        <v>14.6</v>
      </c>
      <c r="V564" s="29">
        <f t="shared" si="44"/>
        <v>14.7</v>
      </c>
      <c r="W564" s="29">
        <v>16.4</v>
      </c>
      <c r="X564" s="29">
        <f t="shared" si="45"/>
        <v>16.5</v>
      </c>
      <c r="Y564" s="29">
        <v>29.7</v>
      </c>
      <c r="Z564" s="29">
        <f t="shared" si="46"/>
        <v>29.8</v>
      </c>
      <c r="AA564" s="29">
        <v>36.2</v>
      </c>
      <c r="AB564" s="29">
        <f t="shared" si="47"/>
        <v>36.300000000000004</v>
      </c>
    </row>
    <row r="565" spans="19:28" ht="15">
      <c r="S565" s="26">
        <v>609</v>
      </c>
      <c r="T565" s="30" t="s">
        <v>609</v>
      </c>
      <c r="U565" s="29">
        <v>14.6</v>
      </c>
      <c r="V565" s="29">
        <f t="shared" si="44"/>
        <v>14.7</v>
      </c>
      <c r="W565" s="29">
        <v>16.4</v>
      </c>
      <c r="X565" s="29">
        <f t="shared" si="45"/>
        <v>16.5</v>
      </c>
      <c r="Y565" s="29">
        <v>29.7</v>
      </c>
      <c r="Z565" s="29">
        <f t="shared" si="46"/>
        <v>29.8</v>
      </c>
      <c r="AA565" s="29">
        <v>36.2</v>
      </c>
      <c r="AB565" s="29">
        <f t="shared" si="47"/>
        <v>36.300000000000004</v>
      </c>
    </row>
    <row r="566" spans="19:28" ht="15">
      <c r="S566" s="26">
        <v>610</v>
      </c>
      <c r="T566" s="30" t="s">
        <v>610</v>
      </c>
      <c r="U566" s="29">
        <v>14.6</v>
      </c>
      <c r="V566" s="29">
        <f t="shared" si="44"/>
        <v>14.7</v>
      </c>
      <c r="W566" s="29">
        <v>16.4</v>
      </c>
      <c r="X566" s="29">
        <f t="shared" si="45"/>
        <v>16.5</v>
      </c>
      <c r="Y566" s="29">
        <v>29.7</v>
      </c>
      <c r="Z566" s="29">
        <f t="shared" si="46"/>
        <v>29.8</v>
      </c>
      <c r="AA566" s="29">
        <v>36.2</v>
      </c>
      <c r="AB566" s="29">
        <f t="shared" si="47"/>
        <v>36.300000000000004</v>
      </c>
    </row>
    <row r="567" spans="19:28" ht="15">
      <c r="S567" s="26">
        <v>611</v>
      </c>
      <c r="T567" s="30" t="s">
        <v>611</v>
      </c>
      <c r="U567" s="29">
        <v>14.6</v>
      </c>
      <c r="V567" s="29">
        <f t="shared" si="44"/>
        <v>14.7</v>
      </c>
      <c r="W567" s="29">
        <v>16.4</v>
      </c>
      <c r="X567" s="29">
        <f t="shared" si="45"/>
        <v>16.5</v>
      </c>
      <c r="Y567" s="29">
        <v>29.7</v>
      </c>
      <c r="Z567" s="29">
        <f t="shared" si="46"/>
        <v>29.8</v>
      </c>
      <c r="AA567" s="29">
        <v>36.2</v>
      </c>
      <c r="AB567" s="29">
        <f t="shared" si="47"/>
        <v>36.300000000000004</v>
      </c>
    </row>
    <row r="568" spans="19:28" ht="15">
      <c r="S568" s="26">
        <v>612</v>
      </c>
      <c r="T568" s="30" t="s">
        <v>612</v>
      </c>
      <c r="U568" s="29">
        <v>14.6</v>
      </c>
      <c r="V568" s="29">
        <f t="shared" si="44"/>
        <v>14.7</v>
      </c>
      <c r="W568" s="29">
        <v>16.4</v>
      </c>
      <c r="X568" s="29">
        <f t="shared" si="45"/>
        <v>16.5</v>
      </c>
      <c r="Y568" s="29">
        <v>29.7</v>
      </c>
      <c r="Z568" s="29">
        <f t="shared" si="46"/>
        <v>29.8</v>
      </c>
      <c r="AA568" s="29">
        <v>36.2</v>
      </c>
      <c r="AB568" s="29">
        <f t="shared" si="47"/>
        <v>36.300000000000004</v>
      </c>
    </row>
    <row r="569" spans="19:28" ht="15">
      <c r="S569" s="26">
        <v>613</v>
      </c>
      <c r="T569" s="30" t="s">
        <v>613</v>
      </c>
      <c r="U569" s="29">
        <v>14.6</v>
      </c>
      <c r="V569" s="29">
        <f t="shared" si="44"/>
        <v>14.7</v>
      </c>
      <c r="W569" s="29">
        <v>16.4</v>
      </c>
      <c r="X569" s="29">
        <f t="shared" si="45"/>
        <v>16.5</v>
      </c>
      <c r="Y569" s="29">
        <v>29.7</v>
      </c>
      <c r="Z569" s="29">
        <f t="shared" si="46"/>
        <v>29.8</v>
      </c>
      <c r="AA569" s="29">
        <v>36.2</v>
      </c>
      <c r="AB569" s="29">
        <f t="shared" si="47"/>
        <v>36.300000000000004</v>
      </c>
    </row>
    <row r="570" spans="19:28" ht="15">
      <c r="S570" s="26">
        <v>614</v>
      </c>
      <c r="T570" s="30" t="s">
        <v>614</v>
      </c>
      <c r="U570" s="29">
        <v>14.6</v>
      </c>
      <c r="V570" s="29">
        <f t="shared" si="44"/>
        <v>14.7</v>
      </c>
      <c r="W570" s="29">
        <v>16.4</v>
      </c>
      <c r="X570" s="29">
        <f t="shared" si="45"/>
        <v>16.5</v>
      </c>
      <c r="Y570" s="29">
        <v>29.7</v>
      </c>
      <c r="Z570" s="29">
        <f t="shared" si="46"/>
        <v>29.8</v>
      </c>
      <c r="AA570" s="29">
        <v>36.2</v>
      </c>
      <c r="AB570" s="29">
        <f t="shared" si="47"/>
        <v>36.300000000000004</v>
      </c>
    </row>
    <row r="571" spans="19:28" ht="15">
      <c r="S571" s="26">
        <v>615</v>
      </c>
      <c r="T571" s="30" t="s">
        <v>615</v>
      </c>
      <c r="U571" s="29">
        <v>14.6</v>
      </c>
      <c r="V571" s="29">
        <f t="shared" si="44"/>
        <v>14.7</v>
      </c>
      <c r="W571" s="29">
        <v>16.4</v>
      </c>
      <c r="X571" s="29">
        <f t="shared" si="45"/>
        <v>16.5</v>
      </c>
      <c r="Y571" s="29">
        <v>29.7</v>
      </c>
      <c r="Z571" s="29">
        <f t="shared" si="46"/>
        <v>29.8</v>
      </c>
      <c r="AA571" s="29">
        <v>36.2</v>
      </c>
      <c r="AB571" s="29">
        <f t="shared" si="47"/>
        <v>36.300000000000004</v>
      </c>
    </row>
    <row r="572" spans="19:28" ht="15">
      <c r="S572" s="26">
        <v>616</v>
      </c>
      <c r="T572" s="30" t="s">
        <v>616</v>
      </c>
      <c r="U572" s="29">
        <v>14.6</v>
      </c>
      <c r="V572" s="29">
        <f aca="true" t="shared" si="48" ref="V572:V635">U572+0.1</f>
        <v>14.7</v>
      </c>
      <c r="W572" s="29">
        <v>16.4</v>
      </c>
      <c r="X572" s="29">
        <f aca="true" t="shared" si="49" ref="X572:X635">W572+0.1</f>
        <v>16.5</v>
      </c>
      <c r="Y572" s="29">
        <v>29.7</v>
      </c>
      <c r="Z572" s="29">
        <f aca="true" t="shared" si="50" ref="Z572:Z635">Y572+0.1</f>
        <v>29.8</v>
      </c>
      <c r="AA572" s="29">
        <v>36.2</v>
      </c>
      <c r="AB572" s="29">
        <f t="shared" si="47"/>
        <v>36.300000000000004</v>
      </c>
    </row>
    <row r="573" spans="19:28" ht="15">
      <c r="S573" s="26">
        <v>617</v>
      </c>
      <c r="T573" s="30" t="s">
        <v>617</v>
      </c>
      <c r="U573" s="29">
        <v>14.6</v>
      </c>
      <c r="V573" s="29">
        <f t="shared" si="48"/>
        <v>14.7</v>
      </c>
      <c r="W573" s="29">
        <v>16.4</v>
      </c>
      <c r="X573" s="29">
        <f t="shared" si="49"/>
        <v>16.5</v>
      </c>
      <c r="Y573" s="29">
        <v>29.7</v>
      </c>
      <c r="Z573" s="29">
        <f t="shared" si="50"/>
        <v>29.8</v>
      </c>
      <c r="AA573" s="29">
        <v>36.2</v>
      </c>
      <c r="AB573" s="29">
        <f t="shared" si="47"/>
        <v>36.300000000000004</v>
      </c>
    </row>
    <row r="574" spans="19:28" ht="15">
      <c r="S574" s="26">
        <v>618</v>
      </c>
      <c r="T574" s="30" t="s">
        <v>618</v>
      </c>
      <c r="U574" s="29">
        <v>14.6</v>
      </c>
      <c r="V574" s="29">
        <f t="shared" si="48"/>
        <v>14.7</v>
      </c>
      <c r="W574" s="29">
        <v>16.4</v>
      </c>
      <c r="X574" s="29">
        <f t="shared" si="49"/>
        <v>16.5</v>
      </c>
      <c r="Y574" s="29">
        <v>29.7</v>
      </c>
      <c r="Z574" s="29">
        <f t="shared" si="50"/>
        <v>29.8</v>
      </c>
      <c r="AA574" s="29">
        <v>36.2</v>
      </c>
      <c r="AB574" s="29">
        <f t="shared" si="47"/>
        <v>36.300000000000004</v>
      </c>
    </row>
    <row r="575" spans="19:28" ht="15">
      <c r="S575" s="26">
        <v>619</v>
      </c>
      <c r="T575" s="30" t="s">
        <v>619</v>
      </c>
      <c r="U575" s="29">
        <v>14.6</v>
      </c>
      <c r="V575" s="29">
        <f t="shared" si="48"/>
        <v>14.7</v>
      </c>
      <c r="W575" s="29">
        <v>16.4</v>
      </c>
      <c r="X575" s="29">
        <f t="shared" si="49"/>
        <v>16.5</v>
      </c>
      <c r="Y575" s="29">
        <v>29.7</v>
      </c>
      <c r="Z575" s="29">
        <f t="shared" si="50"/>
        <v>29.8</v>
      </c>
      <c r="AA575" s="29">
        <v>36.2</v>
      </c>
      <c r="AB575" s="29">
        <f t="shared" si="47"/>
        <v>36.300000000000004</v>
      </c>
    </row>
    <row r="576" spans="19:28" ht="15">
      <c r="S576" s="26">
        <v>620</v>
      </c>
      <c r="T576" s="30" t="s">
        <v>620</v>
      </c>
      <c r="U576" s="29">
        <v>14.6</v>
      </c>
      <c r="V576" s="29">
        <f t="shared" si="48"/>
        <v>14.7</v>
      </c>
      <c r="W576" s="29">
        <v>16.4</v>
      </c>
      <c r="X576" s="29">
        <f t="shared" si="49"/>
        <v>16.5</v>
      </c>
      <c r="Y576" s="29">
        <v>29.7</v>
      </c>
      <c r="Z576" s="29">
        <f t="shared" si="50"/>
        <v>29.8</v>
      </c>
      <c r="AA576" s="29">
        <v>36.2</v>
      </c>
      <c r="AB576" s="29">
        <f t="shared" si="47"/>
        <v>36.300000000000004</v>
      </c>
    </row>
    <row r="577" spans="19:28" ht="15">
      <c r="S577" s="26">
        <v>621</v>
      </c>
      <c r="T577" s="30" t="s">
        <v>621</v>
      </c>
      <c r="U577" s="29">
        <v>14.6</v>
      </c>
      <c r="V577" s="29">
        <f t="shared" si="48"/>
        <v>14.7</v>
      </c>
      <c r="W577" s="29">
        <v>16.4</v>
      </c>
      <c r="X577" s="29">
        <f t="shared" si="49"/>
        <v>16.5</v>
      </c>
      <c r="Y577" s="29">
        <v>29.7</v>
      </c>
      <c r="Z577" s="29">
        <f t="shared" si="50"/>
        <v>29.8</v>
      </c>
      <c r="AA577" s="29">
        <v>36.2</v>
      </c>
      <c r="AB577" s="29">
        <f t="shared" si="47"/>
        <v>36.300000000000004</v>
      </c>
    </row>
    <row r="578" spans="19:28" ht="15">
      <c r="S578" s="26">
        <v>622</v>
      </c>
      <c r="T578" s="30" t="s">
        <v>622</v>
      </c>
      <c r="U578" s="29">
        <v>14.6</v>
      </c>
      <c r="V578" s="29">
        <f t="shared" si="48"/>
        <v>14.7</v>
      </c>
      <c r="W578" s="29">
        <v>16.4</v>
      </c>
      <c r="X578" s="29">
        <f t="shared" si="49"/>
        <v>16.5</v>
      </c>
      <c r="Y578" s="29">
        <v>29.7</v>
      </c>
      <c r="Z578" s="29">
        <f t="shared" si="50"/>
        <v>29.8</v>
      </c>
      <c r="AA578" s="29">
        <v>36.2</v>
      </c>
      <c r="AB578" s="29">
        <f t="shared" si="47"/>
        <v>36.300000000000004</v>
      </c>
    </row>
    <row r="579" spans="19:28" ht="15">
      <c r="S579" s="26">
        <v>623</v>
      </c>
      <c r="T579" s="30" t="s">
        <v>623</v>
      </c>
      <c r="U579" s="29">
        <v>14.6</v>
      </c>
      <c r="V579" s="29">
        <f t="shared" si="48"/>
        <v>14.7</v>
      </c>
      <c r="W579" s="29">
        <v>16.4</v>
      </c>
      <c r="X579" s="29">
        <f t="shared" si="49"/>
        <v>16.5</v>
      </c>
      <c r="Y579" s="29">
        <v>29.7</v>
      </c>
      <c r="Z579" s="29">
        <f t="shared" si="50"/>
        <v>29.8</v>
      </c>
      <c r="AA579" s="29">
        <v>36.2</v>
      </c>
      <c r="AB579" s="29">
        <f aca="true" t="shared" si="51" ref="AB579:AB642">AA579+0.1</f>
        <v>36.300000000000004</v>
      </c>
    </row>
    <row r="580" spans="19:28" ht="15">
      <c r="S580" s="26">
        <v>624</v>
      </c>
      <c r="T580" s="30" t="s">
        <v>624</v>
      </c>
      <c r="U580" s="29">
        <v>14.6</v>
      </c>
      <c r="V580" s="29">
        <f t="shared" si="48"/>
        <v>14.7</v>
      </c>
      <c r="W580" s="29">
        <v>16.4</v>
      </c>
      <c r="X580" s="29">
        <f t="shared" si="49"/>
        <v>16.5</v>
      </c>
      <c r="Y580" s="29">
        <v>29.7</v>
      </c>
      <c r="Z580" s="29">
        <f t="shared" si="50"/>
        <v>29.8</v>
      </c>
      <c r="AA580" s="29">
        <v>36.2</v>
      </c>
      <c r="AB580" s="29">
        <f t="shared" si="51"/>
        <v>36.300000000000004</v>
      </c>
    </row>
    <row r="581" spans="19:28" ht="15">
      <c r="S581" s="26">
        <v>625</v>
      </c>
      <c r="T581" s="30" t="s">
        <v>625</v>
      </c>
      <c r="U581" s="29">
        <v>14.6</v>
      </c>
      <c r="V581" s="29">
        <f t="shared" si="48"/>
        <v>14.7</v>
      </c>
      <c r="W581" s="29">
        <v>16.4</v>
      </c>
      <c r="X581" s="29">
        <f t="shared" si="49"/>
        <v>16.5</v>
      </c>
      <c r="Y581" s="29">
        <v>29.7</v>
      </c>
      <c r="Z581" s="29">
        <f t="shared" si="50"/>
        <v>29.8</v>
      </c>
      <c r="AA581" s="29">
        <v>36.2</v>
      </c>
      <c r="AB581" s="29">
        <f t="shared" si="51"/>
        <v>36.300000000000004</v>
      </c>
    </row>
    <row r="582" spans="19:28" ht="15">
      <c r="S582" s="26">
        <v>626</v>
      </c>
      <c r="T582" s="30" t="s">
        <v>626</v>
      </c>
      <c r="U582" s="29">
        <v>14.6</v>
      </c>
      <c r="V582" s="29">
        <f t="shared" si="48"/>
        <v>14.7</v>
      </c>
      <c r="W582" s="29">
        <v>16.4</v>
      </c>
      <c r="X582" s="29">
        <f t="shared" si="49"/>
        <v>16.5</v>
      </c>
      <c r="Y582" s="29">
        <v>29.7</v>
      </c>
      <c r="Z582" s="29">
        <f t="shared" si="50"/>
        <v>29.8</v>
      </c>
      <c r="AA582" s="29">
        <v>36.2</v>
      </c>
      <c r="AB582" s="29">
        <f t="shared" si="51"/>
        <v>36.300000000000004</v>
      </c>
    </row>
    <row r="583" spans="19:28" ht="15">
      <c r="S583" s="26">
        <v>627</v>
      </c>
      <c r="T583" s="30" t="s">
        <v>627</v>
      </c>
      <c r="U583" s="29">
        <v>14.6</v>
      </c>
      <c r="V583" s="29">
        <f t="shared" si="48"/>
        <v>14.7</v>
      </c>
      <c r="W583" s="29">
        <v>16.4</v>
      </c>
      <c r="X583" s="29">
        <f t="shared" si="49"/>
        <v>16.5</v>
      </c>
      <c r="Y583" s="29">
        <v>29.7</v>
      </c>
      <c r="Z583" s="29">
        <f t="shared" si="50"/>
        <v>29.8</v>
      </c>
      <c r="AA583" s="29">
        <v>36.2</v>
      </c>
      <c r="AB583" s="29">
        <f t="shared" si="51"/>
        <v>36.300000000000004</v>
      </c>
    </row>
    <row r="584" spans="19:28" ht="15">
      <c r="S584" s="26">
        <v>628</v>
      </c>
      <c r="T584" s="30" t="s">
        <v>628</v>
      </c>
      <c r="U584" s="29">
        <v>14.6</v>
      </c>
      <c r="V584" s="29">
        <f t="shared" si="48"/>
        <v>14.7</v>
      </c>
      <c r="W584" s="29">
        <v>16.4</v>
      </c>
      <c r="X584" s="29">
        <f t="shared" si="49"/>
        <v>16.5</v>
      </c>
      <c r="Y584" s="29">
        <v>29.7</v>
      </c>
      <c r="Z584" s="29">
        <f t="shared" si="50"/>
        <v>29.8</v>
      </c>
      <c r="AA584" s="29">
        <v>36.2</v>
      </c>
      <c r="AB584" s="29">
        <f t="shared" si="51"/>
        <v>36.300000000000004</v>
      </c>
    </row>
    <row r="585" spans="19:28" ht="15">
      <c r="S585" s="26">
        <v>629</v>
      </c>
      <c r="T585" s="30" t="s">
        <v>629</v>
      </c>
      <c r="U585" s="29">
        <v>14.6</v>
      </c>
      <c r="V585" s="29">
        <f t="shared" si="48"/>
        <v>14.7</v>
      </c>
      <c r="W585" s="29">
        <v>16.4</v>
      </c>
      <c r="X585" s="29">
        <f t="shared" si="49"/>
        <v>16.5</v>
      </c>
      <c r="Y585" s="29">
        <v>29.7</v>
      </c>
      <c r="Z585" s="29">
        <f t="shared" si="50"/>
        <v>29.8</v>
      </c>
      <c r="AA585" s="29">
        <v>36.2</v>
      </c>
      <c r="AB585" s="29">
        <f t="shared" si="51"/>
        <v>36.300000000000004</v>
      </c>
    </row>
    <row r="586" spans="19:28" ht="15">
      <c r="S586" s="26">
        <v>630</v>
      </c>
      <c r="T586" s="30" t="s">
        <v>630</v>
      </c>
      <c r="U586" s="29">
        <v>14.6</v>
      </c>
      <c r="V586" s="29">
        <f t="shared" si="48"/>
        <v>14.7</v>
      </c>
      <c r="W586" s="29">
        <v>16.4</v>
      </c>
      <c r="X586" s="29">
        <f t="shared" si="49"/>
        <v>16.5</v>
      </c>
      <c r="Y586" s="29">
        <v>29.7</v>
      </c>
      <c r="Z586" s="29">
        <f t="shared" si="50"/>
        <v>29.8</v>
      </c>
      <c r="AA586" s="29">
        <v>36.2</v>
      </c>
      <c r="AB586" s="29">
        <f t="shared" si="51"/>
        <v>36.300000000000004</v>
      </c>
    </row>
    <row r="587" spans="19:28" ht="15">
      <c r="S587" s="26">
        <v>631</v>
      </c>
      <c r="T587" s="30" t="s">
        <v>631</v>
      </c>
      <c r="U587" s="29">
        <v>14.6</v>
      </c>
      <c r="V587" s="29">
        <f t="shared" si="48"/>
        <v>14.7</v>
      </c>
      <c r="W587" s="29">
        <v>16.4</v>
      </c>
      <c r="X587" s="29">
        <f t="shared" si="49"/>
        <v>16.5</v>
      </c>
      <c r="Y587" s="29">
        <v>29.7</v>
      </c>
      <c r="Z587" s="29">
        <f t="shared" si="50"/>
        <v>29.8</v>
      </c>
      <c r="AA587" s="29">
        <v>36.2</v>
      </c>
      <c r="AB587" s="29">
        <f t="shared" si="51"/>
        <v>36.300000000000004</v>
      </c>
    </row>
    <row r="588" spans="19:28" ht="15">
      <c r="S588" s="26">
        <v>632</v>
      </c>
      <c r="T588" s="30" t="s">
        <v>632</v>
      </c>
      <c r="U588" s="29">
        <v>14.6</v>
      </c>
      <c r="V588" s="29">
        <f t="shared" si="48"/>
        <v>14.7</v>
      </c>
      <c r="W588" s="29">
        <v>16.4</v>
      </c>
      <c r="X588" s="29">
        <f t="shared" si="49"/>
        <v>16.5</v>
      </c>
      <c r="Y588" s="29">
        <v>29.7</v>
      </c>
      <c r="Z588" s="29">
        <f t="shared" si="50"/>
        <v>29.8</v>
      </c>
      <c r="AA588" s="29">
        <v>36.2</v>
      </c>
      <c r="AB588" s="29">
        <f t="shared" si="51"/>
        <v>36.300000000000004</v>
      </c>
    </row>
    <row r="589" spans="19:28" ht="15">
      <c r="S589" s="26">
        <v>633</v>
      </c>
      <c r="T589" s="30" t="s">
        <v>633</v>
      </c>
      <c r="U589" s="29">
        <v>14.6</v>
      </c>
      <c r="V589" s="29">
        <f t="shared" si="48"/>
        <v>14.7</v>
      </c>
      <c r="W589" s="29">
        <v>16.4</v>
      </c>
      <c r="X589" s="29">
        <f t="shared" si="49"/>
        <v>16.5</v>
      </c>
      <c r="Y589" s="29">
        <v>29.7</v>
      </c>
      <c r="Z589" s="29">
        <f t="shared" si="50"/>
        <v>29.8</v>
      </c>
      <c r="AA589" s="29">
        <v>36.2</v>
      </c>
      <c r="AB589" s="29">
        <f t="shared" si="51"/>
        <v>36.300000000000004</v>
      </c>
    </row>
    <row r="590" spans="19:28" ht="15">
      <c r="S590" s="26">
        <v>634</v>
      </c>
      <c r="T590" s="30" t="s">
        <v>634</v>
      </c>
      <c r="U590" s="29">
        <v>14.6</v>
      </c>
      <c r="V590" s="29">
        <f t="shared" si="48"/>
        <v>14.7</v>
      </c>
      <c r="W590" s="29">
        <v>16.4</v>
      </c>
      <c r="X590" s="29">
        <f t="shared" si="49"/>
        <v>16.5</v>
      </c>
      <c r="Y590" s="29">
        <v>29.7</v>
      </c>
      <c r="Z590" s="29">
        <f t="shared" si="50"/>
        <v>29.8</v>
      </c>
      <c r="AA590" s="29">
        <v>36.2</v>
      </c>
      <c r="AB590" s="29">
        <f t="shared" si="51"/>
        <v>36.300000000000004</v>
      </c>
    </row>
    <row r="591" spans="19:28" ht="15">
      <c r="S591" s="26">
        <v>635</v>
      </c>
      <c r="T591" s="30" t="s">
        <v>635</v>
      </c>
      <c r="U591" s="29">
        <v>14.6</v>
      </c>
      <c r="V591" s="29">
        <f t="shared" si="48"/>
        <v>14.7</v>
      </c>
      <c r="W591" s="29">
        <v>16.4</v>
      </c>
      <c r="X591" s="29">
        <f t="shared" si="49"/>
        <v>16.5</v>
      </c>
      <c r="Y591" s="29">
        <v>29.7</v>
      </c>
      <c r="Z591" s="29">
        <f t="shared" si="50"/>
        <v>29.8</v>
      </c>
      <c r="AA591" s="29">
        <v>36.2</v>
      </c>
      <c r="AB591" s="29">
        <f t="shared" si="51"/>
        <v>36.300000000000004</v>
      </c>
    </row>
    <row r="592" spans="19:28" ht="15">
      <c r="S592" s="26">
        <v>636</v>
      </c>
      <c r="T592" s="30" t="s">
        <v>636</v>
      </c>
      <c r="U592" s="29">
        <v>14.6</v>
      </c>
      <c r="V592" s="29">
        <f t="shared" si="48"/>
        <v>14.7</v>
      </c>
      <c r="W592" s="29">
        <v>16.4</v>
      </c>
      <c r="X592" s="29">
        <f t="shared" si="49"/>
        <v>16.5</v>
      </c>
      <c r="Y592" s="29">
        <v>29.7</v>
      </c>
      <c r="Z592" s="29">
        <f t="shared" si="50"/>
        <v>29.8</v>
      </c>
      <c r="AA592" s="29">
        <v>36.2</v>
      </c>
      <c r="AB592" s="29">
        <f t="shared" si="51"/>
        <v>36.300000000000004</v>
      </c>
    </row>
    <row r="593" spans="19:28" ht="15">
      <c r="S593" s="26">
        <v>637</v>
      </c>
      <c r="T593" s="30" t="s">
        <v>637</v>
      </c>
      <c r="U593" s="29">
        <v>14.6</v>
      </c>
      <c r="V593" s="29">
        <f t="shared" si="48"/>
        <v>14.7</v>
      </c>
      <c r="W593" s="29">
        <v>16.4</v>
      </c>
      <c r="X593" s="29">
        <f t="shared" si="49"/>
        <v>16.5</v>
      </c>
      <c r="Y593" s="29">
        <v>29.7</v>
      </c>
      <c r="Z593" s="29">
        <f t="shared" si="50"/>
        <v>29.8</v>
      </c>
      <c r="AA593" s="29">
        <v>36.2</v>
      </c>
      <c r="AB593" s="29">
        <f t="shared" si="51"/>
        <v>36.300000000000004</v>
      </c>
    </row>
    <row r="594" spans="19:28" ht="15">
      <c r="S594" s="26">
        <v>638</v>
      </c>
      <c r="T594" s="30" t="s">
        <v>638</v>
      </c>
      <c r="U594" s="29">
        <v>14.6</v>
      </c>
      <c r="V594" s="29">
        <f t="shared" si="48"/>
        <v>14.7</v>
      </c>
      <c r="W594" s="29">
        <v>16.4</v>
      </c>
      <c r="X594" s="29">
        <f t="shared" si="49"/>
        <v>16.5</v>
      </c>
      <c r="Y594" s="29">
        <v>29.7</v>
      </c>
      <c r="Z594" s="29">
        <f t="shared" si="50"/>
        <v>29.8</v>
      </c>
      <c r="AA594" s="29">
        <v>36.2</v>
      </c>
      <c r="AB594" s="29">
        <f t="shared" si="51"/>
        <v>36.300000000000004</v>
      </c>
    </row>
    <row r="595" spans="19:28" ht="15">
      <c r="S595" s="26">
        <v>639</v>
      </c>
      <c r="T595" s="30" t="s">
        <v>639</v>
      </c>
      <c r="U595" s="29">
        <v>14.6</v>
      </c>
      <c r="V595" s="29">
        <f t="shared" si="48"/>
        <v>14.7</v>
      </c>
      <c r="W595" s="29">
        <v>16.4</v>
      </c>
      <c r="X595" s="29">
        <f t="shared" si="49"/>
        <v>16.5</v>
      </c>
      <c r="Y595" s="29">
        <v>29.7</v>
      </c>
      <c r="Z595" s="29">
        <f t="shared" si="50"/>
        <v>29.8</v>
      </c>
      <c r="AA595" s="29">
        <v>36.2</v>
      </c>
      <c r="AB595" s="29">
        <f t="shared" si="51"/>
        <v>36.300000000000004</v>
      </c>
    </row>
    <row r="596" spans="19:28" ht="15">
      <c r="S596" s="26">
        <v>640</v>
      </c>
      <c r="T596" s="30" t="s">
        <v>640</v>
      </c>
      <c r="U596" s="29">
        <v>14.6</v>
      </c>
      <c r="V596" s="29">
        <f t="shared" si="48"/>
        <v>14.7</v>
      </c>
      <c r="W596" s="29">
        <v>16.4</v>
      </c>
      <c r="X596" s="29">
        <f t="shared" si="49"/>
        <v>16.5</v>
      </c>
      <c r="Y596" s="29">
        <v>29.7</v>
      </c>
      <c r="Z596" s="29">
        <f t="shared" si="50"/>
        <v>29.8</v>
      </c>
      <c r="AA596" s="29">
        <v>36.2</v>
      </c>
      <c r="AB596" s="29">
        <f t="shared" si="51"/>
        <v>36.300000000000004</v>
      </c>
    </row>
    <row r="597" spans="19:28" ht="15">
      <c r="S597" s="26">
        <v>641</v>
      </c>
      <c r="T597" s="30" t="s">
        <v>641</v>
      </c>
      <c r="U597" s="29">
        <v>14.6</v>
      </c>
      <c r="V597" s="29">
        <f t="shared" si="48"/>
        <v>14.7</v>
      </c>
      <c r="W597" s="29">
        <v>16.4</v>
      </c>
      <c r="X597" s="29">
        <f t="shared" si="49"/>
        <v>16.5</v>
      </c>
      <c r="Y597" s="29">
        <v>29.7</v>
      </c>
      <c r="Z597" s="29">
        <f t="shared" si="50"/>
        <v>29.8</v>
      </c>
      <c r="AA597" s="29">
        <v>36.2</v>
      </c>
      <c r="AB597" s="29">
        <f t="shared" si="51"/>
        <v>36.300000000000004</v>
      </c>
    </row>
    <row r="598" spans="19:28" ht="15">
      <c r="S598" s="26">
        <v>642</v>
      </c>
      <c r="T598" s="30" t="s">
        <v>642</v>
      </c>
      <c r="U598" s="29">
        <v>14.6</v>
      </c>
      <c r="V598" s="29">
        <f t="shared" si="48"/>
        <v>14.7</v>
      </c>
      <c r="W598" s="29">
        <v>16.4</v>
      </c>
      <c r="X598" s="29">
        <f t="shared" si="49"/>
        <v>16.5</v>
      </c>
      <c r="Y598" s="29">
        <v>29.7</v>
      </c>
      <c r="Z598" s="29">
        <f t="shared" si="50"/>
        <v>29.8</v>
      </c>
      <c r="AA598" s="29">
        <v>36.2</v>
      </c>
      <c r="AB598" s="29">
        <f t="shared" si="51"/>
        <v>36.300000000000004</v>
      </c>
    </row>
    <row r="599" spans="19:28" ht="15">
      <c r="S599" s="26">
        <v>643</v>
      </c>
      <c r="T599" s="30" t="s">
        <v>643</v>
      </c>
      <c r="U599" s="29">
        <v>14.6</v>
      </c>
      <c r="V599" s="29">
        <f t="shared" si="48"/>
        <v>14.7</v>
      </c>
      <c r="W599" s="29">
        <v>16.4</v>
      </c>
      <c r="X599" s="29">
        <f t="shared" si="49"/>
        <v>16.5</v>
      </c>
      <c r="Y599" s="29">
        <v>29.7</v>
      </c>
      <c r="Z599" s="29">
        <f t="shared" si="50"/>
        <v>29.8</v>
      </c>
      <c r="AA599" s="29">
        <v>36.2</v>
      </c>
      <c r="AB599" s="29">
        <f t="shared" si="51"/>
        <v>36.300000000000004</v>
      </c>
    </row>
    <row r="600" spans="19:28" ht="15">
      <c r="S600" s="26">
        <v>644</v>
      </c>
      <c r="T600" s="30" t="s">
        <v>644</v>
      </c>
      <c r="U600" s="29">
        <v>14.6</v>
      </c>
      <c r="V600" s="29">
        <f t="shared" si="48"/>
        <v>14.7</v>
      </c>
      <c r="W600" s="29">
        <v>16.4</v>
      </c>
      <c r="X600" s="29">
        <f t="shared" si="49"/>
        <v>16.5</v>
      </c>
      <c r="Y600" s="29">
        <v>29.7</v>
      </c>
      <c r="Z600" s="29">
        <f t="shared" si="50"/>
        <v>29.8</v>
      </c>
      <c r="AA600" s="29">
        <v>36.2</v>
      </c>
      <c r="AB600" s="29">
        <f t="shared" si="51"/>
        <v>36.300000000000004</v>
      </c>
    </row>
    <row r="601" spans="19:28" ht="15">
      <c r="S601" s="26">
        <v>645</v>
      </c>
      <c r="T601" s="30" t="s">
        <v>645</v>
      </c>
      <c r="U601" s="29">
        <v>14.6</v>
      </c>
      <c r="V601" s="29">
        <f t="shared" si="48"/>
        <v>14.7</v>
      </c>
      <c r="W601" s="29">
        <v>16.4</v>
      </c>
      <c r="X601" s="29">
        <f t="shared" si="49"/>
        <v>16.5</v>
      </c>
      <c r="Y601" s="29">
        <v>29.7</v>
      </c>
      <c r="Z601" s="29">
        <f t="shared" si="50"/>
        <v>29.8</v>
      </c>
      <c r="AA601" s="29">
        <v>36.2</v>
      </c>
      <c r="AB601" s="29">
        <f t="shared" si="51"/>
        <v>36.300000000000004</v>
      </c>
    </row>
    <row r="602" spans="19:28" ht="15">
      <c r="S602" s="26">
        <v>646</v>
      </c>
      <c r="T602" s="30" t="s">
        <v>646</v>
      </c>
      <c r="U602" s="29">
        <v>14.6</v>
      </c>
      <c r="V602" s="29">
        <f t="shared" si="48"/>
        <v>14.7</v>
      </c>
      <c r="W602" s="29">
        <v>16.4</v>
      </c>
      <c r="X602" s="29">
        <f t="shared" si="49"/>
        <v>16.5</v>
      </c>
      <c r="Y602" s="29">
        <v>29.7</v>
      </c>
      <c r="Z602" s="29">
        <f t="shared" si="50"/>
        <v>29.8</v>
      </c>
      <c r="AA602" s="29">
        <v>36.2</v>
      </c>
      <c r="AB602" s="29">
        <f t="shared" si="51"/>
        <v>36.300000000000004</v>
      </c>
    </row>
    <row r="603" spans="19:28" ht="15">
      <c r="S603" s="26">
        <v>647</v>
      </c>
      <c r="T603" s="30" t="s">
        <v>647</v>
      </c>
      <c r="U603" s="29">
        <v>14.6</v>
      </c>
      <c r="V603" s="29">
        <f t="shared" si="48"/>
        <v>14.7</v>
      </c>
      <c r="W603" s="29">
        <v>16.4</v>
      </c>
      <c r="X603" s="29">
        <f t="shared" si="49"/>
        <v>16.5</v>
      </c>
      <c r="Y603" s="29">
        <v>29.7</v>
      </c>
      <c r="Z603" s="29">
        <f t="shared" si="50"/>
        <v>29.8</v>
      </c>
      <c r="AA603" s="29">
        <v>36.2</v>
      </c>
      <c r="AB603" s="29">
        <f t="shared" si="51"/>
        <v>36.300000000000004</v>
      </c>
    </row>
    <row r="604" spans="19:28" ht="15">
      <c r="S604" s="26">
        <v>648</v>
      </c>
      <c r="T604" s="30" t="s">
        <v>648</v>
      </c>
      <c r="U604" s="29">
        <v>14.6</v>
      </c>
      <c r="V604" s="29">
        <f t="shared" si="48"/>
        <v>14.7</v>
      </c>
      <c r="W604" s="29">
        <v>16.4</v>
      </c>
      <c r="X604" s="29">
        <f t="shared" si="49"/>
        <v>16.5</v>
      </c>
      <c r="Y604" s="29">
        <v>29.7</v>
      </c>
      <c r="Z604" s="29">
        <f t="shared" si="50"/>
        <v>29.8</v>
      </c>
      <c r="AA604" s="29">
        <v>36.2</v>
      </c>
      <c r="AB604" s="29">
        <f t="shared" si="51"/>
        <v>36.300000000000004</v>
      </c>
    </row>
    <row r="605" spans="19:28" ht="15">
      <c r="S605" s="26">
        <v>649</v>
      </c>
      <c r="T605" s="30" t="s">
        <v>649</v>
      </c>
      <c r="U605" s="29">
        <v>14.6</v>
      </c>
      <c r="V605" s="29">
        <f t="shared" si="48"/>
        <v>14.7</v>
      </c>
      <c r="W605" s="29">
        <v>16.4</v>
      </c>
      <c r="X605" s="29">
        <f t="shared" si="49"/>
        <v>16.5</v>
      </c>
      <c r="Y605" s="29">
        <v>29.7</v>
      </c>
      <c r="Z605" s="29">
        <f t="shared" si="50"/>
        <v>29.8</v>
      </c>
      <c r="AA605" s="29">
        <v>36.2</v>
      </c>
      <c r="AB605" s="29">
        <f t="shared" si="51"/>
        <v>36.300000000000004</v>
      </c>
    </row>
    <row r="606" spans="19:28" ht="15">
      <c r="S606" s="26">
        <v>650</v>
      </c>
      <c r="T606" s="30" t="s">
        <v>650</v>
      </c>
      <c r="U606" s="29">
        <v>14.6</v>
      </c>
      <c r="V606" s="29">
        <f t="shared" si="48"/>
        <v>14.7</v>
      </c>
      <c r="W606" s="29">
        <v>16.4</v>
      </c>
      <c r="X606" s="29">
        <f t="shared" si="49"/>
        <v>16.5</v>
      </c>
      <c r="Y606" s="29">
        <v>29.7</v>
      </c>
      <c r="Z606" s="29">
        <f t="shared" si="50"/>
        <v>29.8</v>
      </c>
      <c r="AA606" s="29">
        <v>36.2</v>
      </c>
      <c r="AB606" s="29">
        <f t="shared" si="51"/>
        <v>36.300000000000004</v>
      </c>
    </row>
    <row r="607" spans="19:28" ht="15">
      <c r="S607" s="26">
        <v>651</v>
      </c>
      <c r="T607" s="30" t="s">
        <v>651</v>
      </c>
      <c r="U607" s="29">
        <v>14.6</v>
      </c>
      <c r="V607" s="29">
        <f t="shared" si="48"/>
        <v>14.7</v>
      </c>
      <c r="W607" s="29">
        <v>16.4</v>
      </c>
      <c r="X607" s="29">
        <f t="shared" si="49"/>
        <v>16.5</v>
      </c>
      <c r="Y607" s="29">
        <v>29.7</v>
      </c>
      <c r="Z607" s="29">
        <f t="shared" si="50"/>
        <v>29.8</v>
      </c>
      <c r="AA607" s="29">
        <v>36.2</v>
      </c>
      <c r="AB607" s="29">
        <f t="shared" si="51"/>
        <v>36.300000000000004</v>
      </c>
    </row>
    <row r="608" spans="19:28" ht="15">
      <c r="S608" s="26">
        <v>652</v>
      </c>
      <c r="T608" s="30" t="s">
        <v>652</v>
      </c>
      <c r="U608" s="29">
        <v>14.6</v>
      </c>
      <c r="V608" s="29">
        <f t="shared" si="48"/>
        <v>14.7</v>
      </c>
      <c r="W608" s="29">
        <v>16.4</v>
      </c>
      <c r="X608" s="29">
        <f t="shared" si="49"/>
        <v>16.5</v>
      </c>
      <c r="Y608" s="29">
        <v>29.7</v>
      </c>
      <c r="Z608" s="29">
        <f t="shared" si="50"/>
        <v>29.8</v>
      </c>
      <c r="AA608" s="29">
        <v>36.2</v>
      </c>
      <c r="AB608" s="29">
        <f t="shared" si="51"/>
        <v>36.300000000000004</v>
      </c>
    </row>
    <row r="609" spans="19:28" ht="15">
      <c r="S609" s="26">
        <v>653</v>
      </c>
      <c r="T609" s="30" t="s">
        <v>653</v>
      </c>
      <c r="U609" s="29">
        <v>14.6</v>
      </c>
      <c r="V609" s="29">
        <f t="shared" si="48"/>
        <v>14.7</v>
      </c>
      <c r="W609" s="29">
        <v>16.4</v>
      </c>
      <c r="X609" s="29">
        <f t="shared" si="49"/>
        <v>16.5</v>
      </c>
      <c r="Y609" s="29">
        <v>29.7</v>
      </c>
      <c r="Z609" s="29">
        <f t="shared" si="50"/>
        <v>29.8</v>
      </c>
      <c r="AA609" s="29">
        <v>36.2</v>
      </c>
      <c r="AB609" s="29">
        <f t="shared" si="51"/>
        <v>36.300000000000004</v>
      </c>
    </row>
    <row r="610" spans="19:28" ht="15">
      <c r="S610" s="26">
        <v>654</v>
      </c>
      <c r="T610" s="30" t="s">
        <v>654</v>
      </c>
      <c r="U610" s="29">
        <v>14.6</v>
      </c>
      <c r="V610" s="29">
        <f t="shared" si="48"/>
        <v>14.7</v>
      </c>
      <c r="W610" s="29">
        <v>16.4</v>
      </c>
      <c r="X610" s="29">
        <f t="shared" si="49"/>
        <v>16.5</v>
      </c>
      <c r="Y610" s="29">
        <v>29.7</v>
      </c>
      <c r="Z610" s="29">
        <f t="shared" si="50"/>
        <v>29.8</v>
      </c>
      <c r="AA610" s="29">
        <v>36.2</v>
      </c>
      <c r="AB610" s="29">
        <f t="shared" si="51"/>
        <v>36.300000000000004</v>
      </c>
    </row>
    <row r="611" spans="19:28" ht="15">
      <c r="S611" s="26">
        <v>655</v>
      </c>
      <c r="T611" s="30" t="s">
        <v>655</v>
      </c>
      <c r="U611" s="29">
        <v>14.6</v>
      </c>
      <c r="V611" s="29">
        <f t="shared" si="48"/>
        <v>14.7</v>
      </c>
      <c r="W611" s="29">
        <v>16.4</v>
      </c>
      <c r="X611" s="29">
        <f t="shared" si="49"/>
        <v>16.5</v>
      </c>
      <c r="Y611" s="29">
        <v>29.7</v>
      </c>
      <c r="Z611" s="29">
        <f t="shared" si="50"/>
        <v>29.8</v>
      </c>
      <c r="AA611" s="29">
        <v>36.2</v>
      </c>
      <c r="AB611" s="29">
        <f t="shared" si="51"/>
        <v>36.300000000000004</v>
      </c>
    </row>
    <row r="612" spans="19:28" ht="15">
      <c r="S612" s="26">
        <v>656</v>
      </c>
      <c r="T612" s="30" t="s">
        <v>656</v>
      </c>
      <c r="U612" s="29">
        <v>14.6</v>
      </c>
      <c r="V612" s="29">
        <f t="shared" si="48"/>
        <v>14.7</v>
      </c>
      <c r="W612" s="29">
        <v>16.4</v>
      </c>
      <c r="X612" s="29">
        <f t="shared" si="49"/>
        <v>16.5</v>
      </c>
      <c r="Y612" s="29">
        <v>29.7</v>
      </c>
      <c r="Z612" s="29">
        <f t="shared" si="50"/>
        <v>29.8</v>
      </c>
      <c r="AA612" s="29">
        <v>36.2</v>
      </c>
      <c r="AB612" s="29">
        <f t="shared" si="51"/>
        <v>36.300000000000004</v>
      </c>
    </row>
    <row r="613" spans="19:28" ht="15">
      <c r="S613" s="26">
        <v>657</v>
      </c>
      <c r="T613" s="30" t="s">
        <v>657</v>
      </c>
      <c r="U613" s="29">
        <v>14.6</v>
      </c>
      <c r="V613" s="29">
        <f t="shared" si="48"/>
        <v>14.7</v>
      </c>
      <c r="W613" s="29">
        <v>16.4</v>
      </c>
      <c r="X613" s="29">
        <f t="shared" si="49"/>
        <v>16.5</v>
      </c>
      <c r="Y613" s="29">
        <v>29.7</v>
      </c>
      <c r="Z613" s="29">
        <f t="shared" si="50"/>
        <v>29.8</v>
      </c>
      <c r="AA613" s="29">
        <v>36.2</v>
      </c>
      <c r="AB613" s="29">
        <f t="shared" si="51"/>
        <v>36.300000000000004</v>
      </c>
    </row>
    <row r="614" spans="19:28" ht="15">
      <c r="S614" s="26">
        <v>658</v>
      </c>
      <c r="T614" s="30" t="s">
        <v>658</v>
      </c>
      <c r="U614" s="29">
        <v>14.6</v>
      </c>
      <c r="V614" s="29">
        <f t="shared" si="48"/>
        <v>14.7</v>
      </c>
      <c r="W614" s="29">
        <v>16.4</v>
      </c>
      <c r="X614" s="29">
        <f t="shared" si="49"/>
        <v>16.5</v>
      </c>
      <c r="Y614" s="29">
        <v>29.7</v>
      </c>
      <c r="Z614" s="29">
        <f t="shared" si="50"/>
        <v>29.8</v>
      </c>
      <c r="AA614" s="29">
        <v>36.2</v>
      </c>
      <c r="AB614" s="29">
        <f t="shared" si="51"/>
        <v>36.300000000000004</v>
      </c>
    </row>
    <row r="615" spans="19:28" ht="15">
      <c r="S615" s="26">
        <v>659</v>
      </c>
      <c r="T615" s="30" t="s">
        <v>659</v>
      </c>
      <c r="U615" s="29">
        <v>14.6</v>
      </c>
      <c r="V615" s="29">
        <f t="shared" si="48"/>
        <v>14.7</v>
      </c>
      <c r="W615" s="29">
        <v>16.4</v>
      </c>
      <c r="X615" s="29">
        <f t="shared" si="49"/>
        <v>16.5</v>
      </c>
      <c r="Y615" s="29">
        <v>29.7</v>
      </c>
      <c r="Z615" s="29">
        <f t="shared" si="50"/>
        <v>29.8</v>
      </c>
      <c r="AA615" s="29">
        <v>36.2</v>
      </c>
      <c r="AB615" s="29">
        <f t="shared" si="51"/>
        <v>36.300000000000004</v>
      </c>
    </row>
    <row r="616" spans="19:28" ht="15">
      <c r="S616" s="26">
        <v>660</v>
      </c>
      <c r="T616" s="30" t="s">
        <v>660</v>
      </c>
      <c r="U616" s="29">
        <v>14.6</v>
      </c>
      <c r="V616" s="29">
        <f t="shared" si="48"/>
        <v>14.7</v>
      </c>
      <c r="W616" s="29">
        <v>16.4</v>
      </c>
      <c r="X616" s="29">
        <f t="shared" si="49"/>
        <v>16.5</v>
      </c>
      <c r="Y616" s="29">
        <v>29.7</v>
      </c>
      <c r="Z616" s="29">
        <f t="shared" si="50"/>
        <v>29.8</v>
      </c>
      <c r="AA616" s="29">
        <v>36.2</v>
      </c>
      <c r="AB616" s="29">
        <f t="shared" si="51"/>
        <v>36.300000000000004</v>
      </c>
    </row>
    <row r="617" spans="19:28" ht="15">
      <c r="S617" s="26">
        <v>661</v>
      </c>
      <c r="T617" s="30" t="s">
        <v>661</v>
      </c>
      <c r="U617" s="29">
        <v>14.6</v>
      </c>
      <c r="V617" s="29">
        <f t="shared" si="48"/>
        <v>14.7</v>
      </c>
      <c r="W617" s="29">
        <v>16.4</v>
      </c>
      <c r="X617" s="29">
        <f t="shared" si="49"/>
        <v>16.5</v>
      </c>
      <c r="Y617" s="29">
        <v>29.7</v>
      </c>
      <c r="Z617" s="29">
        <f t="shared" si="50"/>
        <v>29.8</v>
      </c>
      <c r="AA617" s="29">
        <v>36.2</v>
      </c>
      <c r="AB617" s="29">
        <f t="shared" si="51"/>
        <v>36.300000000000004</v>
      </c>
    </row>
    <row r="618" spans="19:28" ht="15">
      <c r="S618" s="26">
        <v>662</v>
      </c>
      <c r="T618" s="30" t="s">
        <v>662</v>
      </c>
      <c r="U618" s="29">
        <v>14.6</v>
      </c>
      <c r="V618" s="29">
        <f t="shared" si="48"/>
        <v>14.7</v>
      </c>
      <c r="W618" s="29">
        <v>16.4</v>
      </c>
      <c r="X618" s="29">
        <f t="shared" si="49"/>
        <v>16.5</v>
      </c>
      <c r="Y618" s="29">
        <v>29.7</v>
      </c>
      <c r="Z618" s="29">
        <f t="shared" si="50"/>
        <v>29.8</v>
      </c>
      <c r="AA618" s="29">
        <v>36.2</v>
      </c>
      <c r="AB618" s="29">
        <f t="shared" si="51"/>
        <v>36.300000000000004</v>
      </c>
    </row>
    <row r="619" spans="19:28" ht="15">
      <c r="S619" s="26">
        <v>663</v>
      </c>
      <c r="T619" s="30" t="s">
        <v>663</v>
      </c>
      <c r="U619" s="29">
        <v>14.6</v>
      </c>
      <c r="V619" s="29">
        <f t="shared" si="48"/>
        <v>14.7</v>
      </c>
      <c r="W619" s="29">
        <v>16.4</v>
      </c>
      <c r="X619" s="29">
        <f t="shared" si="49"/>
        <v>16.5</v>
      </c>
      <c r="Y619" s="29">
        <v>29.7</v>
      </c>
      <c r="Z619" s="29">
        <f t="shared" si="50"/>
        <v>29.8</v>
      </c>
      <c r="AA619" s="29">
        <v>36.2</v>
      </c>
      <c r="AB619" s="29">
        <f t="shared" si="51"/>
        <v>36.300000000000004</v>
      </c>
    </row>
    <row r="620" spans="19:28" ht="15">
      <c r="S620" s="26">
        <v>664</v>
      </c>
      <c r="T620" s="30" t="s">
        <v>664</v>
      </c>
      <c r="U620" s="29">
        <v>14.6</v>
      </c>
      <c r="V620" s="29">
        <f t="shared" si="48"/>
        <v>14.7</v>
      </c>
      <c r="W620" s="29">
        <v>16.4</v>
      </c>
      <c r="X620" s="29">
        <f t="shared" si="49"/>
        <v>16.5</v>
      </c>
      <c r="Y620" s="29">
        <v>29.7</v>
      </c>
      <c r="Z620" s="29">
        <f t="shared" si="50"/>
        <v>29.8</v>
      </c>
      <c r="AA620" s="29">
        <v>36.2</v>
      </c>
      <c r="AB620" s="29">
        <f t="shared" si="51"/>
        <v>36.300000000000004</v>
      </c>
    </row>
    <row r="621" spans="19:28" ht="15">
      <c r="S621" s="26">
        <v>665</v>
      </c>
      <c r="T621" s="30" t="s">
        <v>665</v>
      </c>
      <c r="U621" s="29">
        <v>14.6</v>
      </c>
      <c r="V621" s="29">
        <f t="shared" si="48"/>
        <v>14.7</v>
      </c>
      <c r="W621" s="29">
        <v>16.4</v>
      </c>
      <c r="X621" s="29">
        <f t="shared" si="49"/>
        <v>16.5</v>
      </c>
      <c r="Y621" s="29">
        <v>29.7</v>
      </c>
      <c r="Z621" s="29">
        <f t="shared" si="50"/>
        <v>29.8</v>
      </c>
      <c r="AA621" s="29">
        <v>36.2</v>
      </c>
      <c r="AB621" s="29">
        <f t="shared" si="51"/>
        <v>36.300000000000004</v>
      </c>
    </row>
    <row r="622" spans="19:28" ht="15">
      <c r="S622" s="26">
        <v>666</v>
      </c>
      <c r="T622" s="30" t="s">
        <v>666</v>
      </c>
      <c r="U622" s="29">
        <v>14.6</v>
      </c>
      <c r="V622" s="29">
        <f t="shared" si="48"/>
        <v>14.7</v>
      </c>
      <c r="W622" s="29">
        <v>16.4</v>
      </c>
      <c r="X622" s="29">
        <f t="shared" si="49"/>
        <v>16.5</v>
      </c>
      <c r="Y622" s="29">
        <v>29.7</v>
      </c>
      <c r="Z622" s="29">
        <f t="shared" si="50"/>
        <v>29.8</v>
      </c>
      <c r="AA622" s="29">
        <v>36.2</v>
      </c>
      <c r="AB622" s="29">
        <f t="shared" si="51"/>
        <v>36.300000000000004</v>
      </c>
    </row>
    <row r="623" spans="19:28" ht="15">
      <c r="S623" s="26">
        <v>667</v>
      </c>
      <c r="T623" s="30" t="s">
        <v>667</v>
      </c>
      <c r="U623" s="29">
        <v>14.6</v>
      </c>
      <c r="V623" s="29">
        <f t="shared" si="48"/>
        <v>14.7</v>
      </c>
      <c r="W623" s="29">
        <v>16.4</v>
      </c>
      <c r="X623" s="29">
        <f t="shared" si="49"/>
        <v>16.5</v>
      </c>
      <c r="Y623" s="29">
        <v>29.7</v>
      </c>
      <c r="Z623" s="29">
        <f t="shared" si="50"/>
        <v>29.8</v>
      </c>
      <c r="AA623" s="29">
        <v>36.2</v>
      </c>
      <c r="AB623" s="29">
        <f t="shared" si="51"/>
        <v>36.300000000000004</v>
      </c>
    </row>
    <row r="624" spans="19:28" ht="15">
      <c r="S624" s="26">
        <v>668</v>
      </c>
      <c r="T624" s="30" t="s">
        <v>668</v>
      </c>
      <c r="U624" s="29">
        <v>14.6</v>
      </c>
      <c r="V624" s="29">
        <f t="shared" si="48"/>
        <v>14.7</v>
      </c>
      <c r="W624" s="29">
        <v>16.4</v>
      </c>
      <c r="X624" s="29">
        <f t="shared" si="49"/>
        <v>16.5</v>
      </c>
      <c r="Y624" s="29">
        <v>29.7</v>
      </c>
      <c r="Z624" s="29">
        <f t="shared" si="50"/>
        <v>29.8</v>
      </c>
      <c r="AA624" s="29">
        <v>36.2</v>
      </c>
      <c r="AB624" s="29">
        <f t="shared" si="51"/>
        <v>36.300000000000004</v>
      </c>
    </row>
    <row r="625" spans="19:28" ht="15">
      <c r="S625" s="26">
        <v>669</v>
      </c>
      <c r="T625" s="30" t="s">
        <v>669</v>
      </c>
      <c r="U625" s="29">
        <v>14.6</v>
      </c>
      <c r="V625" s="29">
        <f t="shared" si="48"/>
        <v>14.7</v>
      </c>
      <c r="W625" s="29">
        <v>16.4</v>
      </c>
      <c r="X625" s="29">
        <f t="shared" si="49"/>
        <v>16.5</v>
      </c>
      <c r="Y625" s="29">
        <v>29.7</v>
      </c>
      <c r="Z625" s="29">
        <f t="shared" si="50"/>
        <v>29.8</v>
      </c>
      <c r="AA625" s="29">
        <v>36.2</v>
      </c>
      <c r="AB625" s="29">
        <f t="shared" si="51"/>
        <v>36.300000000000004</v>
      </c>
    </row>
    <row r="626" spans="19:28" ht="15">
      <c r="S626" s="26">
        <v>670</v>
      </c>
      <c r="T626" s="30" t="s">
        <v>670</v>
      </c>
      <c r="U626" s="29">
        <v>14.6</v>
      </c>
      <c r="V626" s="29">
        <f t="shared" si="48"/>
        <v>14.7</v>
      </c>
      <c r="W626" s="29">
        <v>16.4</v>
      </c>
      <c r="X626" s="29">
        <f t="shared" si="49"/>
        <v>16.5</v>
      </c>
      <c r="Y626" s="29">
        <v>29.7</v>
      </c>
      <c r="Z626" s="29">
        <f t="shared" si="50"/>
        <v>29.8</v>
      </c>
      <c r="AA626" s="29">
        <v>36.2</v>
      </c>
      <c r="AB626" s="29">
        <f t="shared" si="51"/>
        <v>36.300000000000004</v>
      </c>
    </row>
    <row r="627" spans="19:28" ht="15">
      <c r="S627" s="26">
        <v>671</v>
      </c>
      <c r="T627" s="30" t="s">
        <v>671</v>
      </c>
      <c r="U627" s="29">
        <v>14.6</v>
      </c>
      <c r="V627" s="29">
        <f t="shared" si="48"/>
        <v>14.7</v>
      </c>
      <c r="W627" s="29">
        <v>16.4</v>
      </c>
      <c r="X627" s="29">
        <f t="shared" si="49"/>
        <v>16.5</v>
      </c>
      <c r="Y627" s="29">
        <v>29.7</v>
      </c>
      <c r="Z627" s="29">
        <f t="shared" si="50"/>
        <v>29.8</v>
      </c>
      <c r="AA627" s="29">
        <v>36.2</v>
      </c>
      <c r="AB627" s="29">
        <f t="shared" si="51"/>
        <v>36.300000000000004</v>
      </c>
    </row>
    <row r="628" spans="19:28" ht="15">
      <c r="S628" s="26">
        <v>672</v>
      </c>
      <c r="T628" s="30" t="s">
        <v>672</v>
      </c>
      <c r="U628" s="29">
        <v>14.6</v>
      </c>
      <c r="V628" s="29">
        <f t="shared" si="48"/>
        <v>14.7</v>
      </c>
      <c r="W628" s="29">
        <v>16.4</v>
      </c>
      <c r="X628" s="29">
        <f t="shared" si="49"/>
        <v>16.5</v>
      </c>
      <c r="Y628" s="29">
        <v>29.7</v>
      </c>
      <c r="Z628" s="29">
        <f t="shared" si="50"/>
        <v>29.8</v>
      </c>
      <c r="AA628" s="29">
        <v>36.2</v>
      </c>
      <c r="AB628" s="29">
        <f t="shared" si="51"/>
        <v>36.300000000000004</v>
      </c>
    </row>
    <row r="629" spans="19:28" ht="15">
      <c r="S629" s="26">
        <v>673</v>
      </c>
      <c r="T629" s="30" t="s">
        <v>673</v>
      </c>
      <c r="U629" s="29">
        <v>14.6</v>
      </c>
      <c r="V629" s="29">
        <f t="shared" si="48"/>
        <v>14.7</v>
      </c>
      <c r="W629" s="29">
        <v>16.4</v>
      </c>
      <c r="X629" s="29">
        <f t="shared" si="49"/>
        <v>16.5</v>
      </c>
      <c r="Y629" s="29">
        <v>29.7</v>
      </c>
      <c r="Z629" s="29">
        <f t="shared" si="50"/>
        <v>29.8</v>
      </c>
      <c r="AA629" s="29">
        <v>36.2</v>
      </c>
      <c r="AB629" s="29">
        <f t="shared" si="51"/>
        <v>36.300000000000004</v>
      </c>
    </row>
    <row r="630" spans="19:28" ht="15">
      <c r="S630" s="26">
        <v>674</v>
      </c>
      <c r="T630" s="30" t="s">
        <v>674</v>
      </c>
      <c r="U630" s="29">
        <v>14.6</v>
      </c>
      <c r="V630" s="29">
        <f t="shared" si="48"/>
        <v>14.7</v>
      </c>
      <c r="W630" s="29">
        <v>16.4</v>
      </c>
      <c r="X630" s="29">
        <f t="shared" si="49"/>
        <v>16.5</v>
      </c>
      <c r="Y630" s="29">
        <v>29.7</v>
      </c>
      <c r="Z630" s="29">
        <f t="shared" si="50"/>
        <v>29.8</v>
      </c>
      <c r="AA630" s="29">
        <v>36.2</v>
      </c>
      <c r="AB630" s="29">
        <f t="shared" si="51"/>
        <v>36.300000000000004</v>
      </c>
    </row>
    <row r="631" spans="19:28" ht="15">
      <c r="S631" s="26">
        <v>675</v>
      </c>
      <c r="T631" s="30" t="s">
        <v>675</v>
      </c>
      <c r="U631" s="29">
        <v>14.6</v>
      </c>
      <c r="V631" s="29">
        <f t="shared" si="48"/>
        <v>14.7</v>
      </c>
      <c r="W631" s="29">
        <v>16.4</v>
      </c>
      <c r="X631" s="29">
        <f t="shared" si="49"/>
        <v>16.5</v>
      </c>
      <c r="Y631" s="29">
        <v>29.7</v>
      </c>
      <c r="Z631" s="29">
        <f t="shared" si="50"/>
        <v>29.8</v>
      </c>
      <c r="AA631" s="29">
        <v>36.2</v>
      </c>
      <c r="AB631" s="29">
        <f t="shared" si="51"/>
        <v>36.300000000000004</v>
      </c>
    </row>
    <row r="632" spans="19:28" ht="15">
      <c r="S632" s="26">
        <v>676</v>
      </c>
      <c r="T632" s="30" t="s">
        <v>676</v>
      </c>
      <c r="U632" s="29">
        <v>14.6</v>
      </c>
      <c r="V632" s="29">
        <f t="shared" si="48"/>
        <v>14.7</v>
      </c>
      <c r="W632" s="29">
        <v>16.4</v>
      </c>
      <c r="X632" s="29">
        <f t="shared" si="49"/>
        <v>16.5</v>
      </c>
      <c r="Y632" s="29">
        <v>29.7</v>
      </c>
      <c r="Z632" s="29">
        <f t="shared" si="50"/>
        <v>29.8</v>
      </c>
      <c r="AA632" s="29">
        <v>36.2</v>
      </c>
      <c r="AB632" s="29">
        <f t="shared" si="51"/>
        <v>36.300000000000004</v>
      </c>
    </row>
    <row r="633" spans="19:28" ht="15">
      <c r="S633" s="26">
        <v>677</v>
      </c>
      <c r="T633" s="30" t="s">
        <v>677</v>
      </c>
      <c r="U633" s="29">
        <v>14.6</v>
      </c>
      <c r="V633" s="29">
        <f t="shared" si="48"/>
        <v>14.7</v>
      </c>
      <c r="W633" s="29">
        <v>16.4</v>
      </c>
      <c r="X633" s="29">
        <f t="shared" si="49"/>
        <v>16.5</v>
      </c>
      <c r="Y633" s="29">
        <v>29.7</v>
      </c>
      <c r="Z633" s="29">
        <f t="shared" si="50"/>
        <v>29.8</v>
      </c>
      <c r="AA633" s="29">
        <v>36.2</v>
      </c>
      <c r="AB633" s="29">
        <f t="shared" si="51"/>
        <v>36.300000000000004</v>
      </c>
    </row>
    <row r="634" spans="19:28" ht="15">
      <c r="S634" s="26">
        <v>678</v>
      </c>
      <c r="T634" s="30" t="s">
        <v>678</v>
      </c>
      <c r="U634" s="29">
        <v>14.6</v>
      </c>
      <c r="V634" s="29">
        <f t="shared" si="48"/>
        <v>14.7</v>
      </c>
      <c r="W634" s="29">
        <v>16.4</v>
      </c>
      <c r="X634" s="29">
        <f t="shared" si="49"/>
        <v>16.5</v>
      </c>
      <c r="Y634" s="29">
        <v>29.7</v>
      </c>
      <c r="Z634" s="29">
        <f t="shared" si="50"/>
        <v>29.8</v>
      </c>
      <c r="AA634" s="29">
        <v>36.2</v>
      </c>
      <c r="AB634" s="29">
        <f t="shared" si="51"/>
        <v>36.300000000000004</v>
      </c>
    </row>
    <row r="635" spans="19:28" ht="15">
      <c r="S635" s="26">
        <v>679</v>
      </c>
      <c r="T635" s="30" t="s">
        <v>679</v>
      </c>
      <c r="U635" s="29">
        <v>14.6</v>
      </c>
      <c r="V635" s="29">
        <f t="shared" si="48"/>
        <v>14.7</v>
      </c>
      <c r="W635" s="29">
        <v>16.4</v>
      </c>
      <c r="X635" s="29">
        <f t="shared" si="49"/>
        <v>16.5</v>
      </c>
      <c r="Y635" s="29">
        <v>29.7</v>
      </c>
      <c r="Z635" s="29">
        <f t="shared" si="50"/>
        <v>29.8</v>
      </c>
      <c r="AA635" s="29">
        <v>36.2</v>
      </c>
      <c r="AB635" s="29">
        <f t="shared" si="51"/>
        <v>36.300000000000004</v>
      </c>
    </row>
    <row r="636" spans="19:28" ht="15">
      <c r="S636" s="26">
        <v>680</v>
      </c>
      <c r="T636" s="30" t="s">
        <v>680</v>
      </c>
      <c r="U636" s="29">
        <v>14.6</v>
      </c>
      <c r="V636" s="29">
        <f aca="true" t="shared" si="52" ref="V636:V687">U636+0.1</f>
        <v>14.7</v>
      </c>
      <c r="W636" s="29">
        <v>16.4</v>
      </c>
      <c r="X636" s="29">
        <f aca="true" t="shared" si="53" ref="X636:X687">W636+0.1</f>
        <v>16.5</v>
      </c>
      <c r="Y636" s="29">
        <v>29.7</v>
      </c>
      <c r="Z636" s="29">
        <f aca="true" t="shared" si="54" ref="Z636:Z687">Y636+0.1</f>
        <v>29.8</v>
      </c>
      <c r="AA636" s="29">
        <v>36.2</v>
      </c>
      <c r="AB636" s="29">
        <f t="shared" si="51"/>
        <v>36.300000000000004</v>
      </c>
    </row>
    <row r="637" spans="19:28" ht="15">
      <c r="S637" s="26">
        <v>681</v>
      </c>
      <c r="T637" s="30" t="s">
        <v>681</v>
      </c>
      <c r="U637" s="29">
        <v>14.6</v>
      </c>
      <c r="V637" s="29">
        <f t="shared" si="52"/>
        <v>14.7</v>
      </c>
      <c r="W637" s="29">
        <v>16.4</v>
      </c>
      <c r="X637" s="29">
        <f t="shared" si="53"/>
        <v>16.5</v>
      </c>
      <c r="Y637" s="29">
        <v>29.7</v>
      </c>
      <c r="Z637" s="29">
        <f t="shared" si="54"/>
        <v>29.8</v>
      </c>
      <c r="AA637" s="29">
        <v>36.2</v>
      </c>
      <c r="AB637" s="29">
        <f t="shared" si="51"/>
        <v>36.300000000000004</v>
      </c>
    </row>
    <row r="638" spans="19:28" ht="15">
      <c r="S638" s="26">
        <v>682</v>
      </c>
      <c r="T638" s="30" t="s">
        <v>682</v>
      </c>
      <c r="U638" s="29">
        <v>14.6</v>
      </c>
      <c r="V638" s="29">
        <f t="shared" si="52"/>
        <v>14.7</v>
      </c>
      <c r="W638" s="29">
        <v>16.4</v>
      </c>
      <c r="X638" s="29">
        <f t="shared" si="53"/>
        <v>16.5</v>
      </c>
      <c r="Y638" s="29">
        <v>29.7</v>
      </c>
      <c r="Z638" s="29">
        <f t="shared" si="54"/>
        <v>29.8</v>
      </c>
      <c r="AA638" s="29">
        <v>36.2</v>
      </c>
      <c r="AB638" s="29">
        <f t="shared" si="51"/>
        <v>36.300000000000004</v>
      </c>
    </row>
    <row r="639" spans="19:28" ht="15">
      <c r="S639" s="26">
        <v>683</v>
      </c>
      <c r="T639" s="30" t="s">
        <v>683</v>
      </c>
      <c r="U639" s="29">
        <v>14.6</v>
      </c>
      <c r="V639" s="29">
        <f t="shared" si="52"/>
        <v>14.7</v>
      </c>
      <c r="W639" s="29">
        <v>16.4</v>
      </c>
      <c r="X639" s="29">
        <f t="shared" si="53"/>
        <v>16.5</v>
      </c>
      <c r="Y639" s="29">
        <v>29.7</v>
      </c>
      <c r="Z639" s="29">
        <f t="shared" si="54"/>
        <v>29.8</v>
      </c>
      <c r="AA639" s="29">
        <v>36.2</v>
      </c>
      <c r="AB639" s="29">
        <f t="shared" si="51"/>
        <v>36.300000000000004</v>
      </c>
    </row>
    <row r="640" spans="19:28" ht="15">
      <c r="S640" s="26">
        <v>684</v>
      </c>
      <c r="T640" s="30" t="s">
        <v>684</v>
      </c>
      <c r="U640" s="29">
        <v>14.6</v>
      </c>
      <c r="V640" s="29">
        <f t="shared" si="52"/>
        <v>14.7</v>
      </c>
      <c r="W640" s="29">
        <v>16.4</v>
      </c>
      <c r="X640" s="29">
        <f t="shared" si="53"/>
        <v>16.5</v>
      </c>
      <c r="Y640" s="29">
        <v>29.7</v>
      </c>
      <c r="Z640" s="29">
        <f t="shared" si="54"/>
        <v>29.8</v>
      </c>
      <c r="AA640" s="29">
        <v>36.2</v>
      </c>
      <c r="AB640" s="29">
        <f t="shared" si="51"/>
        <v>36.300000000000004</v>
      </c>
    </row>
    <row r="641" spans="19:28" ht="15">
      <c r="S641" s="26">
        <v>685</v>
      </c>
      <c r="T641" s="30" t="s">
        <v>685</v>
      </c>
      <c r="U641" s="29">
        <v>14.6</v>
      </c>
      <c r="V641" s="29">
        <f t="shared" si="52"/>
        <v>14.7</v>
      </c>
      <c r="W641" s="29">
        <v>16.4</v>
      </c>
      <c r="X641" s="29">
        <f t="shared" si="53"/>
        <v>16.5</v>
      </c>
      <c r="Y641" s="29">
        <v>29.7</v>
      </c>
      <c r="Z641" s="29">
        <f t="shared" si="54"/>
        <v>29.8</v>
      </c>
      <c r="AA641" s="29">
        <v>36.2</v>
      </c>
      <c r="AB641" s="29">
        <f t="shared" si="51"/>
        <v>36.300000000000004</v>
      </c>
    </row>
    <row r="642" spans="19:28" ht="15">
      <c r="S642" s="26">
        <v>686</v>
      </c>
      <c r="T642" s="30" t="s">
        <v>686</v>
      </c>
      <c r="U642" s="29">
        <v>14.6</v>
      </c>
      <c r="V642" s="29">
        <f t="shared" si="52"/>
        <v>14.7</v>
      </c>
      <c r="W642" s="29">
        <v>16.4</v>
      </c>
      <c r="X642" s="29">
        <f t="shared" si="53"/>
        <v>16.5</v>
      </c>
      <c r="Y642" s="29">
        <v>29.7</v>
      </c>
      <c r="Z642" s="29">
        <f t="shared" si="54"/>
        <v>29.8</v>
      </c>
      <c r="AA642" s="29">
        <v>36.2</v>
      </c>
      <c r="AB642" s="29">
        <f t="shared" si="51"/>
        <v>36.300000000000004</v>
      </c>
    </row>
    <row r="643" spans="19:28" ht="15">
      <c r="S643" s="26">
        <v>687</v>
      </c>
      <c r="T643" s="30" t="s">
        <v>687</v>
      </c>
      <c r="U643" s="29">
        <v>14.6</v>
      </c>
      <c r="V643" s="29">
        <f t="shared" si="52"/>
        <v>14.7</v>
      </c>
      <c r="W643" s="29">
        <v>16.4</v>
      </c>
      <c r="X643" s="29">
        <f t="shared" si="53"/>
        <v>16.5</v>
      </c>
      <c r="Y643" s="29">
        <v>29.7</v>
      </c>
      <c r="Z643" s="29">
        <f t="shared" si="54"/>
        <v>29.8</v>
      </c>
      <c r="AA643" s="29">
        <v>36.2</v>
      </c>
      <c r="AB643" s="29">
        <f aca="true" t="shared" si="55" ref="AB643:AB687">AA643+0.1</f>
        <v>36.300000000000004</v>
      </c>
    </row>
    <row r="644" spans="19:28" ht="15">
      <c r="S644" s="26">
        <v>688</v>
      </c>
      <c r="T644" s="30" t="s">
        <v>688</v>
      </c>
      <c r="U644" s="29">
        <v>14.6</v>
      </c>
      <c r="V644" s="29">
        <f t="shared" si="52"/>
        <v>14.7</v>
      </c>
      <c r="W644" s="29">
        <v>16.4</v>
      </c>
      <c r="X644" s="29">
        <f t="shared" si="53"/>
        <v>16.5</v>
      </c>
      <c r="Y644" s="29">
        <v>29.7</v>
      </c>
      <c r="Z644" s="29">
        <f t="shared" si="54"/>
        <v>29.8</v>
      </c>
      <c r="AA644" s="29">
        <v>36.2</v>
      </c>
      <c r="AB644" s="29">
        <f t="shared" si="55"/>
        <v>36.300000000000004</v>
      </c>
    </row>
    <row r="645" spans="19:28" ht="15">
      <c r="S645" s="26">
        <v>689</v>
      </c>
      <c r="T645" s="30" t="s">
        <v>689</v>
      </c>
      <c r="U645" s="29">
        <v>14.6</v>
      </c>
      <c r="V645" s="29">
        <f t="shared" si="52"/>
        <v>14.7</v>
      </c>
      <c r="W645" s="29">
        <v>16.4</v>
      </c>
      <c r="X645" s="29">
        <f t="shared" si="53"/>
        <v>16.5</v>
      </c>
      <c r="Y645" s="29">
        <v>29.7</v>
      </c>
      <c r="Z645" s="29">
        <f t="shared" si="54"/>
        <v>29.8</v>
      </c>
      <c r="AA645" s="29">
        <v>36.2</v>
      </c>
      <c r="AB645" s="29">
        <f t="shared" si="55"/>
        <v>36.300000000000004</v>
      </c>
    </row>
    <row r="646" spans="19:28" ht="15">
      <c r="S646" s="26">
        <v>690</v>
      </c>
      <c r="T646" s="30" t="s">
        <v>690</v>
      </c>
      <c r="U646" s="29">
        <v>14.6</v>
      </c>
      <c r="V646" s="29">
        <f t="shared" si="52"/>
        <v>14.7</v>
      </c>
      <c r="W646" s="29">
        <v>16.4</v>
      </c>
      <c r="X646" s="29">
        <f t="shared" si="53"/>
        <v>16.5</v>
      </c>
      <c r="Y646" s="29">
        <v>29.7</v>
      </c>
      <c r="Z646" s="29">
        <f t="shared" si="54"/>
        <v>29.8</v>
      </c>
      <c r="AA646" s="29">
        <v>36.2</v>
      </c>
      <c r="AB646" s="29">
        <f t="shared" si="55"/>
        <v>36.300000000000004</v>
      </c>
    </row>
    <row r="647" spans="19:28" ht="15">
      <c r="S647" s="26">
        <v>691</v>
      </c>
      <c r="T647" s="30" t="s">
        <v>691</v>
      </c>
      <c r="U647" s="29">
        <v>14.6</v>
      </c>
      <c r="V647" s="29">
        <f t="shared" si="52"/>
        <v>14.7</v>
      </c>
      <c r="W647" s="29">
        <v>16.4</v>
      </c>
      <c r="X647" s="29">
        <f t="shared" si="53"/>
        <v>16.5</v>
      </c>
      <c r="Y647" s="29">
        <v>29.7</v>
      </c>
      <c r="Z647" s="29">
        <f t="shared" si="54"/>
        <v>29.8</v>
      </c>
      <c r="AA647" s="29">
        <v>36.2</v>
      </c>
      <c r="AB647" s="29">
        <f t="shared" si="55"/>
        <v>36.300000000000004</v>
      </c>
    </row>
    <row r="648" spans="19:28" ht="15">
      <c r="S648" s="26">
        <v>692</v>
      </c>
      <c r="T648" s="30" t="s">
        <v>692</v>
      </c>
      <c r="U648" s="29">
        <v>14.6</v>
      </c>
      <c r="V648" s="29">
        <f t="shared" si="52"/>
        <v>14.7</v>
      </c>
      <c r="W648" s="29">
        <v>16.4</v>
      </c>
      <c r="X648" s="29">
        <f t="shared" si="53"/>
        <v>16.5</v>
      </c>
      <c r="Y648" s="29">
        <v>29.7</v>
      </c>
      <c r="Z648" s="29">
        <f t="shared" si="54"/>
        <v>29.8</v>
      </c>
      <c r="AA648" s="29">
        <v>36.2</v>
      </c>
      <c r="AB648" s="29">
        <f t="shared" si="55"/>
        <v>36.300000000000004</v>
      </c>
    </row>
    <row r="649" spans="19:28" ht="15">
      <c r="S649" s="26">
        <v>693</v>
      </c>
      <c r="T649" s="30" t="s">
        <v>693</v>
      </c>
      <c r="U649" s="29">
        <v>14.6</v>
      </c>
      <c r="V649" s="29">
        <f t="shared" si="52"/>
        <v>14.7</v>
      </c>
      <c r="W649" s="29">
        <v>16.4</v>
      </c>
      <c r="X649" s="29">
        <f t="shared" si="53"/>
        <v>16.5</v>
      </c>
      <c r="Y649" s="29">
        <v>29.7</v>
      </c>
      <c r="Z649" s="29">
        <f t="shared" si="54"/>
        <v>29.8</v>
      </c>
      <c r="AA649" s="29">
        <v>36.2</v>
      </c>
      <c r="AB649" s="29">
        <f t="shared" si="55"/>
        <v>36.300000000000004</v>
      </c>
    </row>
    <row r="650" spans="19:28" ht="15">
      <c r="S650" s="26">
        <v>694</v>
      </c>
      <c r="T650" s="30" t="s">
        <v>694</v>
      </c>
      <c r="U650" s="29">
        <v>14.6</v>
      </c>
      <c r="V650" s="29">
        <f t="shared" si="52"/>
        <v>14.7</v>
      </c>
      <c r="W650" s="29">
        <v>16.4</v>
      </c>
      <c r="X650" s="29">
        <f t="shared" si="53"/>
        <v>16.5</v>
      </c>
      <c r="Y650" s="29">
        <v>29.7</v>
      </c>
      <c r="Z650" s="29">
        <f t="shared" si="54"/>
        <v>29.8</v>
      </c>
      <c r="AA650" s="29">
        <v>36.2</v>
      </c>
      <c r="AB650" s="29">
        <f t="shared" si="55"/>
        <v>36.300000000000004</v>
      </c>
    </row>
    <row r="651" spans="19:28" ht="15">
      <c r="S651" s="26">
        <v>695</v>
      </c>
      <c r="T651" s="30" t="s">
        <v>695</v>
      </c>
      <c r="U651" s="29">
        <v>14.6</v>
      </c>
      <c r="V651" s="29">
        <f t="shared" si="52"/>
        <v>14.7</v>
      </c>
      <c r="W651" s="29">
        <v>16.4</v>
      </c>
      <c r="X651" s="29">
        <f t="shared" si="53"/>
        <v>16.5</v>
      </c>
      <c r="Y651" s="29">
        <v>29.7</v>
      </c>
      <c r="Z651" s="29">
        <f t="shared" si="54"/>
        <v>29.8</v>
      </c>
      <c r="AA651" s="29">
        <v>36.2</v>
      </c>
      <c r="AB651" s="29">
        <f t="shared" si="55"/>
        <v>36.300000000000004</v>
      </c>
    </row>
    <row r="652" spans="19:28" ht="15">
      <c r="S652" s="26">
        <v>696</v>
      </c>
      <c r="T652" s="30" t="s">
        <v>696</v>
      </c>
      <c r="U652" s="29">
        <v>14.6</v>
      </c>
      <c r="V652" s="29">
        <f t="shared" si="52"/>
        <v>14.7</v>
      </c>
      <c r="W652" s="29">
        <v>16.4</v>
      </c>
      <c r="X652" s="29">
        <f t="shared" si="53"/>
        <v>16.5</v>
      </c>
      <c r="Y652" s="29">
        <v>29.7</v>
      </c>
      <c r="Z652" s="29">
        <f t="shared" si="54"/>
        <v>29.8</v>
      </c>
      <c r="AA652" s="29">
        <v>36.2</v>
      </c>
      <c r="AB652" s="29">
        <f t="shared" si="55"/>
        <v>36.300000000000004</v>
      </c>
    </row>
    <row r="653" spans="19:28" ht="15">
      <c r="S653" s="26">
        <v>697</v>
      </c>
      <c r="T653" s="30" t="s">
        <v>697</v>
      </c>
      <c r="U653" s="29">
        <v>14.6</v>
      </c>
      <c r="V653" s="29">
        <f t="shared" si="52"/>
        <v>14.7</v>
      </c>
      <c r="W653" s="29">
        <v>16.4</v>
      </c>
      <c r="X653" s="29">
        <f t="shared" si="53"/>
        <v>16.5</v>
      </c>
      <c r="Y653" s="29">
        <v>29.7</v>
      </c>
      <c r="Z653" s="29">
        <f t="shared" si="54"/>
        <v>29.8</v>
      </c>
      <c r="AA653" s="29">
        <v>36.2</v>
      </c>
      <c r="AB653" s="29">
        <f t="shared" si="55"/>
        <v>36.300000000000004</v>
      </c>
    </row>
    <row r="654" spans="19:28" ht="15">
      <c r="S654" s="26">
        <v>698</v>
      </c>
      <c r="T654" s="30" t="s">
        <v>698</v>
      </c>
      <c r="U654" s="29">
        <v>14.6</v>
      </c>
      <c r="V654" s="29">
        <f t="shared" si="52"/>
        <v>14.7</v>
      </c>
      <c r="W654" s="29">
        <v>16.4</v>
      </c>
      <c r="X654" s="29">
        <f t="shared" si="53"/>
        <v>16.5</v>
      </c>
      <c r="Y654" s="29">
        <v>29.7</v>
      </c>
      <c r="Z654" s="29">
        <f t="shared" si="54"/>
        <v>29.8</v>
      </c>
      <c r="AA654" s="29">
        <v>36.2</v>
      </c>
      <c r="AB654" s="29">
        <f t="shared" si="55"/>
        <v>36.300000000000004</v>
      </c>
    </row>
    <row r="655" spans="19:28" ht="15">
      <c r="S655" s="26">
        <v>699</v>
      </c>
      <c r="T655" s="30" t="s">
        <v>699</v>
      </c>
      <c r="U655" s="29">
        <v>14.6</v>
      </c>
      <c r="V655" s="29">
        <f t="shared" si="52"/>
        <v>14.7</v>
      </c>
      <c r="W655" s="29">
        <v>16.4</v>
      </c>
      <c r="X655" s="29">
        <f t="shared" si="53"/>
        <v>16.5</v>
      </c>
      <c r="Y655" s="29">
        <v>29.7</v>
      </c>
      <c r="Z655" s="29">
        <f t="shared" si="54"/>
        <v>29.8</v>
      </c>
      <c r="AA655" s="29">
        <v>36.2</v>
      </c>
      <c r="AB655" s="29">
        <f t="shared" si="55"/>
        <v>36.300000000000004</v>
      </c>
    </row>
    <row r="656" spans="19:28" ht="15">
      <c r="S656" s="26">
        <v>700</v>
      </c>
      <c r="T656" s="30" t="s">
        <v>700</v>
      </c>
      <c r="U656" s="29">
        <v>14.6</v>
      </c>
      <c r="V656" s="29">
        <f t="shared" si="52"/>
        <v>14.7</v>
      </c>
      <c r="W656" s="29">
        <v>16.4</v>
      </c>
      <c r="X656" s="29">
        <f t="shared" si="53"/>
        <v>16.5</v>
      </c>
      <c r="Y656" s="29">
        <v>29.7</v>
      </c>
      <c r="Z656" s="29">
        <f t="shared" si="54"/>
        <v>29.8</v>
      </c>
      <c r="AA656" s="29">
        <v>36.2</v>
      </c>
      <c r="AB656" s="29">
        <f t="shared" si="55"/>
        <v>36.300000000000004</v>
      </c>
    </row>
    <row r="657" spans="19:28" ht="15">
      <c r="S657" s="26">
        <v>701</v>
      </c>
      <c r="T657" s="30" t="s">
        <v>701</v>
      </c>
      <c r="U657" s="29">
        <v>14.6</v>
      </c>
      <c r="V657" s="29">
        <f t="shared" si="52"/>
        <v>14.7</v>
      </c>
      <c r="W657" s="29">
        <v>16.4</v>
      </c>
      <c r="X657" s="29">
        <f t="shared" si="53"/>
        <v>16.5</v>
      </c>
      <c r="Y657" s="29">
        <v>29.7</v>
      </c>
      <c r="Z657" s="29">
        <f t="shared" si="54"/>
        <v>29.8</v>
      </c>
      <c r="AA657" s="29">
        <v>36.2</v>
      </c>
      <c r="AB657" s="29">
        <f t="shared" si="55"/>
        <v>36.300000000000004</v>
      </c>
    </row>
    <row r="658" spans="19:28" ht="15">
      <c r="S658" s="26">
        <v>702</v>
      </c>
      <c r="T658" s="30" t="s">
        <v>702</v>
      </c>
      <c r="U658" s="29">
        <v>14.6</v>
      </c>
      <c r="V658" s="29">
        <f t="shared" si="52"/>
        <v>14.7</v>
      </c>
      <c r="W658" s="29">
        <v>16.4</v>
      </c>
      <c r="X658" s="29">
        <f t="shared" si="53"/>
        <v>16.5</v>
      </c>
      <c r="Y658" s="29">
        <v>29.7</v>
      </c>
      <c r="Z658" s="29">
        <f t="shared" si="54"/>
        <v>29.8</v>
      </c>
      <c r="AA658" s="29">
        <v>36.2</v>
      </c>
      <c r="AB658" s="29">
        <f t="shared" si="55"/>
        <v>36.300000000000004</v>
      </c>
    </row>
    <row r="659" spans="19:28" ht="15">
      <c r="S659" s="26">
        <v>703</v>
      </c>
      <c r="T659" s="30" t="s">
        <v>703</v>
      </c>
      <c r="U659" s="29">
        <v>14.6</v>
      </c>
      <c r="V659" s="29">
        <f t="shared" si="52"/>
        <v>14.7</v>
      </c>
      <c r="W659" s="29">
        <v>16.4</v>
      </c>
      <c r="X659" s="29">
        <f t="shared" si="53"/>
        <v>16.5</v>
      </c>
      <c r="Y659" s="29">
        <v>29.7</v>
      </c>
      <c r="Z659" s="29">
        <f t="shared" si="54"/>
        <v>29.8</v>
      </c>
      <c r="AA659" s="29">
        <v>36.2</v>
      </c>
      <c r="AB659" s="29">
        <f t="shared" si="55"/>
        <v>36.300000000000004</v>
      </c>
    </row>
    <row r="660" spans="19:28" ht="15">
      <c r="S660" s="26">
        <v>704</v>
      </c>
      <c r="T660" s="30" t="s">
        <v>704</v>
      </c>
      <c r="U660" s="29">
        <v>14.6</v>
      </c>
      <c r="V660" s="29">
        <f t="shared" si="52"/>
        <v>14.7</v>
      </c>
      <c r="W660" s="29">
        <v>16.4</v>
      </c>
      <c r="X660" s="29">
        <f t="shared" si="53"/>
        <v>16.5</v>
      </c>
      <c r="Y660" s="29">
        <v>29.7</v>
      </c>
      <c r="Z660" s="29">
        <f t="shared" si="54"/>
        <v>29.8</v>
      </c>
      <c r="AA660" s="29">
        <v>36.2</v>
      </c>
      <c r="AB660" s="29">
        <f t="shared" si="55"/>
        <v>36.300000000000004</v>
      </c>
    </row>
    <row r="661" spans="19:28" ht="15">
      <c r="S661" s="26">
        <v>705</v>
      </c>
      <c r="T661" s="30" t="s">
        <v>705</v>
      </c>
      <c r="U661" s="29">
        <v>14.6</v>
      </c>
      <c r="V661" s="29">
        <f t="shared" si="52"/>
        <v>14.7</v>
      </c>
      <c r="W661" s="29">
        <v>16.4</v>
      </c>
      <c r="X661" s="29">
        <f t="shared" si="53"/>
        <v>16.5</v>
      </c>
      <c r="Y661" s="29">
        <v>29.7</v>
      </c>
      <c r="Z661" s="29">
        <f t="shared" si="54"/>
        <v>29.8</v>
      </c>
      <c r="AA661" s="29">
        <v>36.2</v>
      </c>
      <c r="AB661" s="29">
        <f t="shared" si="55"/>
        <v>36.300000000000004</v>
      </c>
    </row>
    <row r="662" spans="19:28" ht="15">
      <c r="S662" s="26">
        <v>706</v>
      </c>
      <c r="T662" s="30" t="s">
        <v>706</v>
      </c>
      <c r="U662" s="29">
        <v>14.6</v>
      </c>
      <c r="V662" s="29">
        <f t="shared" si="52"/>
        <v>14.7</v>
      </c>
      <c r="W662" s="29">
        <v>16.4</v>
      </c>
      <c r="X662" s="29">
        <f t="shared" si="53"/>
        <v>16.5</v>
      </c>
      <c r="Y662" s="29">
        <v>29.7</v>
      </c>
      <c r="Z662" s="29">
        <f t="shared" si="54"/>
        <v>29.8</v>
      </c>
      <c r="AA662" s="29">
        <v>36.2</v>
      </c>
      <c r="AB662" s="29">
        <f t="shared" si="55"/>
        <v>36.300000000000004</v>
      </c>
    </row>
    <row r="663" spans="19:28" ht="15">
      <c r="S663" s="26">
        <v>707</v>
      </c>
      <c r="T663" s="30" t="s">
        <v>707</v>
      </c>
      <c r="U663" s="29">
        <v>14.6</v>
      </c>
      <c r="V663" s="29">
        <f t="shared" si="52"/>
        <v>14.7</v>
      </c>
      <c r="W663" s="29">
        <v>16.4</v>
      </c>
      <c r="X663" s="29">
        <f t="shared" si="53"/>
        <v>16.5</v>
      </c>
      <c r="Y663" s="29">
        <v>29.7</v>
      </c>
      <c r="Z663" s="29">
        <f t="shared" si="54"/>
        <v>29.8</v>
      </c>
      <c r="AA663" s="29">
        <v>36.2</v>
      </c>
      <c r="AB663" s="29">
        <f t="shared" si="55"/>
        <v>36.300000000000004</v>
      </c>
    </row>
    <row r="664" spans="19:28" ht="15">
      <c r="S664" s="26">
        <v>708</v>
      </c>
      <c r="T664" s="30" t="s">
        <v>708</v>
      </c>
      <c r="U664" s="29">
        <v>14.6</v>
      </c>
      <c r="V664" s="29">
        <f t="shared" si="52"/>
        <v>14.7</v>
      </c>
      <c r="W664" s="29">
        <v>16.4</v>
      </c>
      <c r="X664" s="29">
        <f t="shared" si="53"/>
        <v>16.5</v>
      </c>
      <c r="Y664" s="29">
        <v>29.7</v>
      </c>
      <c r="Z664" s="29">
        <f t="shared" si="54"/>
        <v>29.8</v>
      </c>
      <c r="AA664" s="29">
        <v>36.2</v>
      </c>
      <c r="AB664" s="29">
        <f t="shared" si="55"/>
        <v>36.300000000000004</v>
      </c>
    </row>
    <row r="665" spans="19:28" ht="15">
      <c r="S665" s="26">
        <v>709</v>
      </c>
      <c r="T665" s="30" t="s">
        <v>709</v>
      </c>
      <c r="U665" s="29">
        <v>14.6</v>
      </c>
      <c r="V665" s="29">
        <f t="shared" si="52"/>
        <v>14.7</v>
      </c>
      <c r="W665" s="29">
        <v>16.4</v>
      </c>
      <c r="X665" s="29">
        <f t="shared" si="53"/>
        <v>16.5</v>
      </c>
      <c r="Y665" s="29">
        <v>29.7</v>
      </c>
      <c r="Z665" s="29">
        <f t="shared" si="54"/>
        <v>29.8</v>
      </c>
      <c r="AA665" s="29">
        <v>36.2</v>
      </c>
      <c r="AB665" s="29">
        <f t="shared" si="55"/>
        <v>36.300000000000004</v>
      </c>
    </row>
    <row r="666" spans="19:28" ht="15">
      <c r="S666" s="26">
        <v>710</v>
      </c>
      <c r="T666" s="30" t="s">
        <v>710</v>
      </c>
      <c r="U666" s="29">
        <v>14.6</v>
      </c>
      <c r="V666" s="29">
        <f t="shared" si="52"/>
        <v>14.7</v>
      </c>
      <c r="W666" s="29">
        <v>16.4</v>
      </c>
      <c r="X666" s="29">
        <f t="shared" si="53"/>
        <v>16.5</v>
      </c>
      <c r="Y666" s="29">
        <v>29.7</v>
      </c>
      <c r="Z666" s="29">
        <f t="shared" si="54"/>
        <v>29.8</v>
      </c>
      <c r="AA666" s="29">
        <v>36.2</v>
      </c>
      <c r="AB666" s="29">
        <f t="shared" si="55"/>
        <v>36.300000000000004</v>
      </c>
    </row>
    <row r="667" spans="19:28" ht="15">
      <c r="S667" s="26">
        <v>711</v>
      </c>
      <c r="T667" s="30" t="s">
        <v>711</v>
      </c>
      <c r="U667" s="29">
        <v>14.6</v>
      </c>
      <c r="V667" s="29">
        <f t="shared" si="52"/>
        <v>14.7</v>
      </c>
      <c r="W667" s="29">
        <v>16.4</v>
      </c>
      <c r="X667" s="29">
        <f t="shared" si="53"/>
        <v>16.5</v>
      </c>
      <c r="Y667" s="29">
        <v>29.7</v>
      </c>
      <c r="Z667" s="29">
        <f t="shared" si="54"/>
        <v>29.8</v>
      </c>
      <c r="AA667" s="29">
        <v>36.2</v>
      </c>
      <c r="AB667" s="29">
        <f t="shared" si="55"/>
        <v>36.300000000000004</v>
      </c>
    </row>
    <row r="668" spans="19:28" ht="15">
      <c r="S668" s="26">
        <v>712</v>
      </c>
      <c r="T668" s="30" t="s">
        <v>712</v>
      </c>
      <c r="U668" s="29">
        <v>14.6</v>
      </c>
      <c r="V668" s="29">
        <f t="shared" si="52"/>
        <v>14.7</v>
      </c>
      <c r="W668" s="29">
        <v>16.4</v>
      </c>
      <c r="X668" s="29">
        <f t="shared" si="53"/>
        <v>16.5</v>
      </c>
      <c r="Y668" s="29">
        <v>29.7</v>
      </c>
      <c r="Z668" s="29">
        <f t="shared" si="54"/>
        <v>29.8</v>
      </c>
      <c r="AA668" s="29">
        <v>36.2</v>
      </c>
      <c r="AB668" s="29">
        <f t="shared" si="55"/>
        <v>36.300000000000004</v>
      </c>
    </row>
    <row r="669" spans="19:28" ht="15">
      <c r="S669" s="26">
        <v>713</v>
      </c>
      <c r="T669" s="30" t="s">
        <v>713</v>
      </c>
      <c r="U669" s="29">
        <v>14.6</v>
      </c>
      <c r="V669" s="29">
        <f t="shared" si="52"/>
        <v>14.7</v>
      </c>
      <c r="W669" s="29">
        <v>16.4</v>
      </c>
      <c r="X669" s="29">
        <f t="shared" si="53"/>
        <v>16.5</v>
      </c>
      <c r="Y669" s="29">
        <v>29.7</v>
      </c>
      <c r="Z669" s="29">
        <f t="shared" si="54"/>
        <v>29.8</v>
      </c>
      <c r="AA669" s="29">
        <v>36.2</v>
      </c>
      <c r="AB669" s="29">
        <f t="shared" si="55"/>
        <v>36.300000000000004</v>
      </c>
    </row>
    <row r="670" spans="19:28" ht="15">
      <c r="S670" s="26">
        <v>714</v>
      </c>
      <c r="T670" s="30" t="s">
        <v>714</v>
      </c>
      <c r="U670" s="29">
        <v>14.6</v>
      </c>
      <c r="V670" s="29">
        <f t="shared" si="52"/>
        <v>14.7</v>
      </c>
      <c r="W670" s="29">
        <v>16.4</v>
      </c>
      <c r="X670" s="29">
        <f t="shared" si="53"/>
        <v>16.5</v>
      </c>
      <c r="Y670" s="29">
        <v>29.7</v>
      </c>
      <c r="Z670" s="29">
        <f t="shared" si="54"/>
        <v>29.8</v>
      </c>
      <c r="AA670" s="29">
        <v>36.2</v>
      </c>
      <c r="AB670" s="29">
        <f t="shared" si="55"/>
        <v>36.300000000000004</v>
      </c>
    </row>
    <row r="671" spans="19:28" ht="15">
      <c r="S671" s="26">
        <v>715</v>
      </c>
      <c r="T671" s="30" t="s">
        <v>715</v>
      </c>
      <c r="U671" s="29">
        <v>14.6</v>
      </c>
      <c r="V671" s="29">
        <f t="shared" si="52"/>
        <v>14.7</v>
      </c>
      <c r="W671" s="29">
        <v>16.4</v>
      </c>
      <c r="X671" s="29">
        <f t="shared" si="53"/>
        <v>16.5</v>
      </c>
      <c r="Y671" s="29">
        <v>29.7</v>
      </c>
      <c r="Z671" s="29">
        <f t="shared" si="54"/>
        <v>29.8</v>
      </c>
      <c r="AA671" s="29">
        <v>36.2</v>
      </c>
      <c r="AB671" s="29">
        <f t="shared" si="55"/>
        <v>36.300000000000004</v>
      </c>
    </row>
    <row r="672" spans="19:28" ht="15">
      <c r="S672" s="26">
        <v>716</v>
      </c>
      <c r="T672" s="30" t="s">
        <v>716</v>
      </c>
      <c r="U672" s="29">
        <v>14.6</v>
      </c>
      <c r="V672" s="29">
        <f t="shared" si="52"/>
        <v>14.7</v>
      </c>
      <c r="W672" s="29">
        <v>16.4</v>
      </c>
      <c r="X672" s="29">
        <f t="shared" si="53"/>
        <v>16.5</v>
      </c>
      <c r="Y672" s="29">
        <v>29.7</v>
      </c>
      <c r="Z672" s="29">
        <f t="shared" si="54"/>
        <v>29.8</v>
      </c>
      <c r="AA672" s="29">
        <v>36.2</v>
      </c>
      <c r="AB672" s="29">
        <f t="shared" si="55"/>
        <v>36.300000000000004</v>
      </c>
    </row>
    <row r="673" spans="19:28" ht="15">
      <c r="S673" s="26">
        <v>717</v>
      </c>
      <c r="T673" s="30" t="s">
        <v>717</v>
      </c>
      <c r="U673" s="29">
        <v>14.6</v>
      </c>
      <c r="V673" s="29">
        <f t="shared" si="52"/>
        <v>14.7</v>
      </c>
      <c r="W673" s="29">
        <v>16.4</v>
      </c>
      <c r="X673" s="29">
        <f t="shared" si="53"/>
        <v>16.5</v>
      </c>
      <c r="Y673" s="29">
        <v>29.7</v>
      </c>
      <c r="Z673" s="29">
        <f t="shared" si="54"/>
        <v>29.8</v>
      </c>
      <c r="AA673" s="29">
        <v>36.2</v>
      </c>
      <c r="AB673" s="29">
        <f t="shared" si="55"/>
        <v>36.300000000000004</v>
      </c>
    </row>
    <row r="674" spans="19:28" ht="15">
      <c r="S674" s="26">
        <v>718</v>
      </c>
      <c r="T674" s="30" t="s">
        <v>718</v>
      </c>
      <c r="U674" s="29">
        <v>14.6</v>
      </c>
      <c r="V674" s="29">
        <f t="shared" si="52"/>
        <v>14.7</v>
      </c>
      <c r="W674" s="29">
        <v>16.4</v>
      </c>
      <c r="X674" s="29">
        <f t="shared" si="53"/>
        <v>16.5</v>
      </c>
      <c r="Y674" s="29">
        <v>29.7</v>
      </c>
      <c r="Z674" s="29">
        <f t="shared" si="54"/>
        <v>29.8</v>
      </c>
      <c r="AA674" s="29">
        <v>36.2</v>
      </c>
      <c r="AB674" s="29">
        <f t="shared" si="55"/>
        <v>36.300000000000004</v>
      </c>
    </row>
    <row r="675" spans="19:28" ht="15">
      <c r="S675" s="26">
        <v>719</v>
      </c>
      <c r="T675" s="30" t="s">
        <v>719</v>
      </c>
      <c r="U675" s="29">
        <v>14.6</v>
      </c>
      <c r="V675" s="29">
        <f t="shared" si="52"/>
        <v>14.7</v>
      </c>
      <c r="W675" s="29">
        <v>16.4</v>
      </c>
      <c r="X675" s="29">
        <f t="shared" si="53"/>
        <v>16.5</v>
      </c>
      <c r="Y675" s="29">
        <v>29.7</v>
      </c>
      <c r="Z675" s="29">
        <f t="shared" si="54"/>
        <v>29.8</v>
      </c>
      <c r="AA675" s="29">
        <v>36.2</v>
      </c>
      <c r="AB675" s="29">
        <f t="shared" si="55"/>
        <v>36.300000000000004</v>
      </c>
    </row>
    <row r="676" spans="19:28" ht="15">
      <c r="S676" s="26">
        <v>720</v>
      </c>
      <c r="T676" s="30" t="s">
        <v>720</v>
      </c>
      <c r="U676" s="29">
        <v>14.6</v>
      </c>
      <c r="V676" s="29">
        <f t="shared" si="52"/>
        <v>14.7</v>
      </c>
      <c r="W676" s="29">
        <v>16.4</v>
      </c>
      <c r="X676" s="29">
        <f t="shared" si="53"/>
        <v>16.5</v>
      </c>
      <c r="Y676" s="29">
        <v>29.7</v>
      </c>
      <c r="Z676" s="29">
        <f t="shared" si="54"/>
        <v>29.8</v>
      </c>
      <c r="AA676" s="29">
        <v>36.2</v>
      </c>
      <c r="AB676" s="29">
        <f t="shared" si="55"/>
        <v>36.300000000000004</v>
      </c>
    </row>
    <row r="677" spans="19:28" ht="15">
      <c r="S677" s="26">
        <v>721</v>
      </c>
      <c r="T677" s="30" t="s">
        <v>721</v>
      </c>
      <c r="U677" s="29">
        <v>14.6</v>
      </c>
      <c r="V677" s="29">
        <f t="shared" si="52"/>
        <v>14.7</v>
      </c>
      <c r="W677" s="29">
        <v>16.4</v>
      </c>
      <c r="X677" s="29">
        <f t="shared" si="53"/>
        <v>16.5</v>
      </c>
      <c r="Y677" s="29">
        <v>29.7</v>
      </c>
      <c r="Z677" s="29">
        <f t="shared" si="54"/>
        <v>29.8</v>
      </c>
      <c r="AA677" s="29">
        <v>36.2</v>
      </c>
      <c r="AB677" s="29">
        <f t="shared" si="55"/>
        <v>36.300000000000004</v>
      </c>
    </row>
    <row r="678" spans="19:28" ht="15">
      <c r="S678" s="26">
        <v>722</v>
      </c>
      <c r="T678" s="30" t="s">
        <v>722</v>
      </c>
      <c r="U678" s="29">
        <v>14.6</v>
      </c>
      <c r="V678" s="29">
        <f t="shared" si="52"/>
        <v>14.7</v>
      </c>
      <c r="W678" s="29">
        <v>16.4</v>
      </c>
      <c r="X678" s="29">
        <f t="shared" si="53"/>
        <v>16.5</v>
      </c>
      <c r="Y678" s="29">
        <v>29.7</v>
      </c>
      <c r="Z678" s="29">
        <f t="shared" si="54"/>
        <v>29.8</v>
      </c>
      <c r="AA678" s="29">
        <v>36.2</v>
      </c>
      <c r="AB678" s="29">
        <f t="shared" si="55"/>
        <v>36.300000000000004</v>
      </c>
    </row>
    <row r="679" spans="19:28" ht="15">
      <c r="S679" s="26">
        <v>723</v>
      </c>
      <c r="T679" s="30" t="s">
        <v>723</v>
      </c>
      <c r="U679" s="29">
        <v>14.6</v>
      </c>
      <c r="V679" s="29">
        <f t="shared" si="52"/>
        <v>14.7</v>
      </c>
      <c r="W679" s="29">
        <v>16.4</v>
      </c>
      <c r="X679" s="29">
        <f t="shared" si="53"/>
        <v>16.5</v>
      </c>
      <c r="Y679" s="29">
        <v>29.7</v>
      </c>
      <c r="Z679" s="29">
        <f t="shared" si="54"/>
        <v>29.8</v>
      </c>
      <c r="AA679" s="29">
        <v>36.2</v>
      </c>
      <c r="AB679" s="29">
        <f t="shared" si="55"/>
        <v>36.300000000000004</v>
      </c>
    </row>
    <row r="680" spans="19:28" ht="15">
      <c r="S680" s="26">
        <v>724</v>
      </c>
      <c r="T680" s="30" t="s">
        <v>724</v>
      </c>
      <c r="U680" s="29">
        <v>14.6</v>
      </c>
      <c r="V680" s="29">
        <f t="shared" si="52"/>
        <v>14.7</v>
      </c>
      <c r="W680" s="29">
        <v>16.4</v>
      </c>
      <c r="X680" s="29">
        <f t="shared" si="53"/>
        <v>16.5</v>
      </c>
      <c r="Y680" s="29">
        <v>29.7</v>
      </c>
      <c r="Z680" s="29">
        <f t="shared" si="54"/>
        <v>29.8</v>
      </c>
      <c r="AA680" s="29">
        <v>36.2</v>
      </c>
      <c r="AB680" s="29">
        <f t="shared" si="55"/>
        <v>36.300000000000004</v>
      </c>
    </row>
    <row r="681" spans="19:28" ht="15">
      <c r="S681" s="26">
        <v>725</v>
      </c>
      <c r="T681" s="30" t="s">
        <v>725</v>
      </c>
      <c r="U681" s="29">
        <v>14.6</v>
      </c>
      <c r="V681" s="29">
        <f t="shared" si="52"/>
        <v>14.7</v>
      </c>
      <c r="W681" s="29">
        <v>16.4</v>
      </c>
      <c r="X681" s="29">
        <f t="shared" si="53"/>
        <v>16.5</v>
      </c>
      <c r="Y681" s="29">
        <v>29.7</v>
      </c>
      <c r="Z681" s="29">
        <f t="shared" si="54"/>
        <v>29.8</v>
      </c>
      <c r="AA681" s="29">
        <v>36.2</v>
      </c>
      <c r="AB681" s="29">
        <f t="shared" si="55"/>
        <v>36.300000000000004</v>
      </c>
    </row>
    <row r="682" spans="19:28" ht="15">
      <c r="S682" s="26">
        <v>726</v>
      </c>
      <c r="T682" s="30" t="s">
        <v>726</v>
      </c>
      <c r="U682" s="29">
        <v>14.6</v>
      </c>
      <c r="V682" s="29">
        <f t="shared" si="52"/>
        <v>14.7</v>
      </c>
      <c r="W682" s="29">
        <v>16.4</v>
      </c>
      <c r="X682" s="29">
        <f t="shared" si="53"/>
        <v>16.5</v>
      </c>
      <c r="Y682" s="29">
        <v>29.7</v>
      </c>
      <c r="Z682" s="29">
        <f t="shared" si="54"/>
        <v>29.8</v>
      </c>
      <c r="AA682" s="29">
        <v>36.2</v>
      </c>
      <c r="AB682" s="29">
        <f t="shared" si="55"/>
        <v>36.300000000000004</v>
      </c>
    </row>
    <row r="683" spans="19:28" ht="15">
      <c r="S683" s="26">
        <v>727</v>
      </c>
      <c r="T683" s="30" t="s">
        <v>727</v>
      </c>
      <c r="U683" s="29">
        <v>14.6</v>
      </c>
      <c r="V683" s="29">
        <f t="shared" si="52"/>
        <v>14.7</v>
      </c>
      <c r="W683" s="29">
        <v>16.4</v>
      </c>
      <c r="X683" s="29">
        <f t="shared" si="53"/>
        <v>16.5</v>
      </c>
      <c r="Y683" s="29">
        <v>29.7</v>
      </c>
      <c r="Z683" s="29">
        <f t="shared" si="54"/>
        <v>29.8</v>
      </c>
      <c r="AA683" s="29">
        <v>36.2</v>
      </c>
      <c r="AB683" s="29">
        <f t="shared" si="55"/>
        <v>36.300000000000004</v>
      </c>
    </row>
    <row r="684" spans="19:28" ht="15">
      <c r="S684" s="26">
        <v>728</v>
      </c>
      <c r="T684" s="30" t="s">
        <v>728</v>
      </c>
      <c r="U684" s="29">
        <v>14.6</v>
      </c>
      <c r="V684" s="29">
        <f t="shared" si="52"/>
        <v>14.7</v>
      </c>
      <c r="W684" s="29">
        <v>16.4</v>
      </c>
      <c r="X684" s="29">
        <f t="shared" si="53"/>
        <v>16.5</v>
      </c>
      <c r="Y684" s="29">
        <v>29.7</v>
      </c>
      <c r="Z684" s="29">
        <f t="shared" si="54"/>
        <v>29.8</v>
      </c>
      <c r="AA684" s="29">
        <v>36.2</v>
      </c>
      <c r="AB684" s="29">
        <f t="shared" si="55"/>
        <v>36.300000000000004</v>
      </c>
    </row>
    <row r="685" spans="19:28" ht="15">
      <c r="S685" s="26">
        <v>729</v>
      </c>
      <c r="T685" s="30" t="s">
        <v>729</v>
      </c>
      <c r="U685" s="29">
        <v>14.6</v>
      </c>
      <c r="V685" s="29">
        <f t="shared" si="52"/>
        <v>14.7</v>
      </c>
      <c r="W685" s="29">
        <v>16.4</v>
      </c>
      <c r="X685" s="29">
        <f t="shared" si="53"/>
        <v>16.5</v>
      </c>
      <c r="Y685" s="29">
        <v>29.7</v>
      </c>
      <c r="Z685" s="29">
        <f t="shared" si="54"/>
        <v>29.8</v>
      </c>
      <c r="AA685" s="29">
        <v>36.2</v>
      </c>
      <c r="AB685" s="29">
        <f t="shared" si="55"/>
        <v>36.300000000000004</v>
      </c>
    </row>
    <row r="686" spans="19:28" ht="15">
      <c r="S686" s="26">
        <v>730</v>
      </c>
      <c r="T686" s="30" t="s">
        <v>730</v>
      </c>
      <c r="U686" s="29">
        <v>14.6</v>
      </c>
      <c r="V686" s="29">
        <f t="shared" si="52"/>
        <v>14.7</v>
      </c>
      <c r="W686" s="29">
        <v>16.4</v>
      </c>
      <c r="X686" s="29">
        <f t="shared" si="53"/>
        <v>16.5</v>
      </c>
      <c r="Y686" s="29">
        <v>29.7</v>
      </c>
      <c r="Z686" s="29">
        <f t="shared" si="54"/>
        <v>29.8</v>
      </c>
      <c r="AA686" s="29">
        <v>36.2</v>
      </c>
      <c r="AB686" s="29">
        <f t="shared" si="55"/>
        <v>36.300000000000004</v>
      </c>
    </row>
    <row r="687" spans="19:28" ht="15">
      <c r="S687" s="26">
        <v>731</v>
      </c>
      <c r="T687" s="30" t="s">
        <v>731</v>
      </c>
      <c r="U687" s="29">
        <v>14.6</v>
      </c>
      <c r="V687" s="29">
        <f t="shared" si="52"/>
        <v>14.7</v>
      </c>
      <c r="W687" s="29">
        <v>16.4</v>
      </c>
      <c r="X687" s="29">
        <f t="shared" si="53"/>
        <v>16.5</v>
      </c>
      <c r="Y687" s="29">
        <v>29.7</v>
      </c>
      <c r="Z687" s="29">
        <f t="shared" si="54"/>
        <v>29.8</v>
      </c>
      <c r="AA687" s="29">
        <v>36.2</v>
      </c>
      <c r="AB687" s="29">
        <f t="shared" si="55"/>
        <v>36.300000000000004</v>
      </c>
    </row>
    <row r="688" spans="19:28" ht="15">
      <c r="S688" s="26">
        <v>732</v>
      </c>
      <c r="T688" s="30" t="s">
        <v>228</v>
      </c>
      <c r="U688" s="29">
        <v>14.6</v>
      </c>
      <c r="V688" s="29">
        <f>U688+0.1</f>
        <v>14.7</v>
      </c>
      <c r="W688" s="29">
        <v>16.4</v>
      </c>
      <c r="X688" s="29">
        <f>W688+0.1</f>
        <v>16.5</v>
      </c>
      <c r="Y688" s="29">
        <v>29.7</v>
      </c>
      <c r="Z688" s="29">
        <f>Y688+0.1</f>
        <v>29.8</v>
      </c>
      <c r="AA688" s="29">
        <v>36.2</v>
      </c>
      <c r="AB688" s="29">
        <f>AA688+0.1</f>
        <v>36.300000000000004</v>
      </c>
    </row>
  </sheetData>
  <sheetProtection sheet="1" objects="1" scenarios="1" formatCells="0" sort="0"/>
  <mergeCells count="41">
    <mergeCell ref="L11:M11"/>
    <mergeCell ref="J76:M76"/>
    <mergeCell ref="J77:M77"/>
    <mergeCell ref="D3:M3"/>
    <mergeCell ref="D4:M4"/>
    <mergeCell ref="D5:M5"/>
    <mergeCell ref="D6:M6"/>
    <mergeCell ref="D7:M7"/>
    <mergeCell ref="D12:E12"/>
    <mergeCell ref="L12:M12"/>
    <mergeCell ref="D13:E13"/>
    <mergeCell ref="J66:M66"/>
    <mergeCell ref="J67:M67"/>
    <mergeCell ref="D56:E56"/>
    <mergeCell ref="D57:E57"/>
    <mergeCell ref="D58:E58"/>
    <mergeCell ref="D59:E59"/>
    <mergeCell ref="D60:E60"/>
    <mergeCell ref="D61:E61"/>
    <mergeCell ref="D62:E62"/>
    <mergeCell ref="F61:I61"/>
    <mergeCell ref="F62:I62"/>
    <mergeCell ref="J61:K61"/>
    <mergeCell ref="J62:K62"/>
    <mergeCell ref="F56:I56"/>
    <mergeCell ref="F57:I57"/>
    <mergeCell ref="F58:I58"/>
    <mergeCell ref="F59:I59"/>
    <mergeCell ref="F60:I60"/>
    <mergeCell ref="J56:K56"/>
    <mergeCell ref="J57:K57"/>
    <mergeCell ref="J58:K58"/>
    <mergeCell ref="J59:K59"/>
    <mergeCell ref="J60:K60"/>
    <mergeCell ref="L61:M61"/>
    <mergeCell ref="L62:M62"/>
    <mergeCell ref="L56:M56"/>
    <mergeCell ref="L57:M57"/>
    <mergeCell ref="L58:M58"/>
    <mergeCell ref="L59:M59"/>
    <mergeCell ref="L60:M60"/>
  </mergeCells>
  <conditionalFormatting sqref="E14:E53">
    <cfRule type="notContainsBlanks" priority="1" dxfId="7">
      <formula>LEN(TRIM(E14))&gt;0</formula>
    </cfRule>
    <cfRule type="containsBlanks" priority="2" dxfId="16">
      <formula>LEN(TRIM(E14))=0</formula>
    </cfRule>
    <cfRule type="containsBlanks" priority="3" dxfId="1">
      <formula>LEN(TRIM(E14))=0</formula>
    </cfRule>
    <cfRule type="containsBlanks" priority="4" dxfId="16">
      <formula>LEN(TRIM(E14))=0</formula>
    </cfRule>
    <cfRule type="notContainsBlanks" priority="7" dxfId="16">
      <formula>LEN(TRIM(E14))&gt;0</formula>
    </cfRule>
    <cfRule type="notContainsBlanks" priority="8" dxfId="1">
      <formula>LEN(TRIM(E14))&gt;0</formula>
    </cfRule>
  </conditionalFormatting>
  <conditionalFormatting sqref="F14:M53">
    <cfRule type="containsBlanks" priority="5" dxfId="18">
      <formula>LEN(TRIM(F14))=0</formula>
    </cfRule>
    <cfRule type="notContainsBlanks" priority="6" dxfId="17">
      <formula>LEN(TRIM(F14))&gt;0</formula>
    </cfRule>
  </conditionalFormatting>
  <dataValidations count="6">
    <dataValidation allowBlank="1" showInputMessage="1" showErrorMessage="1" prompt="You cannot edit it here. Please go to the &quot;BOYS&quot; page to edit this entry." sqref="D12:E12 L11:M11 L12:M12"/>
    <dataValidation allowBlank="1" showInputMessage="1" showErrorMessage="1" prompt="Type your name here." sqref="N66 N76 I68:M68 J78:M78"/>
    <dataValidation type="decimal" allowBlank="1" showInputMessage="1" showErrorMessage="1" promptTitle="Height" prompt="Enter the height of child here. Examples could be &quot;1.04&quot;, &quot;1.25&quot;, &quot;1.41&quot;, etc." errorTitle="Height Entry Error" error="You might have entered the height centimeter value. Make sure to use its meter equivalent." sqref="K14:K53">
      <formula1>0.01</formula1>
      <formula2>3</formula2>
    </dataValidation>
    <dataValidation allowBlank="1" showInputMessage="1" showErrorMessage="1" promptTitle="Weight" prompt="Enter the weight of child here. " sqref="J14:J53"/>
    <dataValidation allowBlank="1" showInputMessage="1" showErrorMessage="1" promptTitle="Birthday" prompt="Please follow this format: &quot;mm/dd/yyyy&quot;." sqref="F14:F53"/>
    <dataValidation allowBlank="1" showInputMessage="1" showErrorMessage="1" promptTitle="Name of Pupil" prompt="Type the name of girl here. Then click on &quot;BOYS&quot; tab/button below to enter the names of boys." sqref="E14:E53"/>
  </dataValidations>
  <printOptions horizontalCentered="1"/>
  <pageMargins left="0.5" right="0.5" top="0.75" bottom="1.75" header="0.3" footer="1.8"/>
  <pageSetup fitToHeight="1" fitToWidth="1" orientation="portrait" paperSize="5" scale="94" r:id="rId2"/>
  <headerFooter>
    <oddFooter>&amp;C&amp;10Page 2 of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09"/>
  <sheetViews>
    <sheetView zoomScale="130" zoomScaleNormal="130" zoomScalePageLayoutView="0" workbookViewId="0" topLeftCell="A1">
      <selection activeCell="D20" sqref="D20:E20"/>
    </sheetView>
  </sheetViews>
  <sheetFormatPr defaultColWidth="9.140625" defaultRowHeight="15"/>
  <cols>
    <col min="1" max="2" width="3.140625" style="27" customWidth="1"/>
    <col min="3" max="3" width="2.7109375" style="27" customWidth="1"/>
    <col min="4" max="4" width="4.57421875" style="27" customWidth="1"/>
    <col min="5" max="5" width="31.57421875" style="27" customWidth="1"/>
    <col min="6" max="6" width="12.421875" style="27" customWidth="1"/>
    <col min="7" max="8" width="9.57421875" style="27" customWidth="1"/>
    <col min="9" max="9" width="10.140625" style="27" customWidth="1"/>
    <col min="10" max="10" width="12.140625" style="27" customWidth="1"/>
    <col min="11" max="11" width="11.28125" style="27" customWidth="1"/>
    <col min="12" max="12" width="2.7109375" style="23" customWidth="1"/>
    <col min="13" max="13" width="3.140625" style="23" customWidth="1"/>
    <col min="14" max="16384" width="9.140625" style="27" customWidth="1"/>
  </cols>
  <sheetData>
    <row r="1" spans="1:10" ht="15">
      <c r="A1" s="95" t="s">
        <v>760</v>
      </c>
      <c r="B1" s="95"/>
      <c r="C1" s="96"/>
      <c r="D1" s="96"/>
      <c r="E1" s="96"/>
      <c r="J1" s="80" t="s">
        <v>761</v>
      </c>
    </row>
    <row r="2" spans="2:13" ht="16.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28"/>
      <c r="M2" s="28"/>
    </row>
    <row r="3" spans="2:13" ht="2.25" customHeight="1">
      <c r="B3" s="83"/>
      <c r="C3" s="97"/>
      <c r="D3" s="150"/>
      <c r="E3" s="150"/>
      <c r="F3" s="150"/>
      <c r="G3" s="150"/>
      <c r="H3" s="150"/>
      <c r="I3" s="150"/>
      <c r="J3" s="150"/>
      <c r="K3" s="150"/>
      <c r="L3" s="35"/>
      <c r="M3" s="28"/>
    </row>
    <row r="4" spans="2:13" ht="3" customHeight="1">
      <c r="B4" s="83"/>
      <c r="C4" s="97"/>
      <c r="D4" s="150"/>
      <c r="E4" s="150"/>
      <c r="F4" s="150"/>
      <c r="G4" s="150"/>
      <c r="H4" s="150"/>
      <c r="I4" s="150"/>
      <c r="J4" s="150"/>
      <c r="K4" s="150"/>
      <c r="L4" s="35"/>
      <c r="M4" s="28"/>
    </row>
    <row r="5" spans="2:15" ht="39" customHeight="1">
      <c r="B5" s="83"/>
      <c r="C5" s="97"/>
      <c r="D5" s="151"/>
      <c r="E5" s="151"/>
      <c r="F5" s="151"/>
      <c r="G5" s="151"/>
      <c r="H5" s="151"/>
      <c r="I5" s="151"/>
      <c r="J5" s="151"/>
      <c r="K5" s="151"/>
      <c r="L5" s="35"/>
      <c r="M5" s="28"/>
      <c r="N5" s="148" t="s">
        <v>764</v>
      </c>
      <c r="O5" s="148"/>
    </row>
    <row r="6" spans="2:15" ht="21">
      <c r="B6" s="83"/>
      <c r="C6" s="97"/>
      <c r="D6" s="152"/>
      <c r="E6" s="152"/>
      <c r="F6" s="152"/>
      <c r="G6" s="152"/>
      <c r="H6" s="152"/>
      <c r="I6" s="152"/>
      <c r="J6" s="152"/>
      <c r="K6" s="152"/>
      <c r="L6" s="35"/>
      <c r="M6" s="28"/>
      <c r="N6" s="148"/>
      <c r="O6" s="148"/>
    </row>
    <row r="7" spans="2:15" ht="15">
      <c r="B7" s="83"/>
      <c r="C7" s="97"/>
      <c r="D7" s="153"/>
      <c r="E7" s="153"/>
      <c r="F7" s="153"/>
      <c r="G7" s="153"/>
      <c r="H7" s="153"/>
      <c r="I7" s="153"/>
      <c r="J7" s="153"/>
      <c r="K7" s="153"/>
      <c r="L7" s="36"/>
      <c r="M7" s="28"/>
      <c r="N7" s="148"/>
      <c r="O7" s="148"/>
    </row>
    <row r="8" spans="2:15" ht="7.5" customHeight="1">
      <c r="B8" s="83"/>
      <c r="C8" s="97"/>
      <c r="D8" s="97"/>
      <c r="E8" s="97"/>
      <c r="F8" s="97"/>
      <c r="G8" s="97"/>
      <c r="H8" s="97"/>
      <c r="I8" s="97"/>
      <c r="J8" s="97"/>
      <c r="K8" s="97"/>
      <c r="L8" s="37"/>
      <c r="M8" s="28"/>
      <c r="N8" s="145" t="s">
        <v>765</v>
      </c>
      <c r="O8" s="146"/>
    </row>
    <row r="9" spans="2:15" ht="15" customHeight="1" hidden="1">
      <c r="B9" s="83"/>
      <c r="C9" s="97"/>
      <c r="D9" s="97"/>
      <c r="E9" s="97"/>
      <c r="F9" s="97"/>
      <c r="G9" s="97"/>
      <c r="H9" s="97"/>
      <c r="I9" s="97"/>
      <c r="J9" s="97"/>
      <c r="K9" s="97"/>
      <c r="L9" s="37"/>
      <c r="M9" s="28"/>
      <c r="N9" s="146"/>
      <c r="O9" s="146"/>
    </row>
    <row r="10" spans="2:15" ht="15">
      <c r="B10" s="83"/>
      <c r="C10" s="98" t="s">
        <v>767</v>
      </c>
      <c r="D10" s="99"/>
      <c r="E10" s="99"/>
      <c r="F10" s="99"/>
      <c r="G10" s="99"/>
      <c r="H10" s="99"/>
      <c r="I10" s="99"/>
      <c r="J10" s="99"/>
      <c r="K10" s="100"/>
      <c r="L10" s="38"/>
      <c r="M10" s="28"/>
      <c r="N10" s="146"/>
      <c r="O10" s="146"/>
    </row>
    <row r="11" spans="2:15" ht="12" customHeight="1">
      <c r="B11" s="83"/>
      <c r="C11" s="69"/>
      <c r="D11" s="149" t="s">
        <v>0</v>
      </c>
      <c r="E11" s="149"/>
      <c r="F11" s="149"/>
      <c r="G11" s="149"/>
      <c r="H11" s="149"/>
      <c r="I11" s="149"/>
      <c r="J11" s="149"/>
      <c r="K11" s="149"/>
      <c r="L11" s="39"/>
      <c r="M11" s="28"/>
      <c r="N11" s="146"/>
      <c r="O11" s="146"/>
    </row>
    <row r="12" spans="2:15" ht="12" customHeight="1">
      <c r="B12" s="83"/>
      <c r="C12" s="69"/>
      <c r="D12" s="149" t="str">
        <f>BOYS!D12</f>
        <v>Region X</v>
      </c>
      <c r="E12" s="149"/>
      <c r="F12" s="149"/>
      <c r="G12" s="149"/>
      <c r="H12" s="149"/>
      <c r="I12" s="149"/>
      <c r="J12" s="149"/>
      <c r="K12" s="149"/>
      <c r="L12" s="39"/>
      <c r="M12" s="28"/>
      <c r="N12" s="147" t="s">
        <v>766</v>
      </c>
      <c r="O12" s="147"/>
    </row>
    <row r="13" spans="2:15" ht="12" customHeight="1">
      <c r="B13" s="83"/>
      <c r="C13" s="69"/>
      <c r="D13" s="149" t="str">
        <f>BOYS!D13</f>
        <v>Division of Cagayan de Oro City</v>
      </c>
      <c r="E13" s="149"/>
      <c r="F13" s="149"/>
      <c r="G13" s="149"/>
      <c r="H13" s="149"/>
      <c r="I13" s="149"/>
      <c r="J13" s="149"/>
      <c r="K13" s="149"/>
      <c r="L13" s="39"/>
      <c r="M13" s="28"/>
      <c r="N13" s="147"/>
      <c r="O13" s="147"/>
    </row>
    <row r="14" spans="2:15" ht="12" customHeight="1">
      <c r="B14" s="83"/>
      <c r="C14" s="69"/>
      <c r="D14" s="149" t="str">
        <f>BOYS!D14</f>
        <v>South District</v>
      </c>
      <c r="E14" s="149"/>
      <c r="F14" s="149"/>
      <c r="G14" s="149"/>
      <c r="H14" s="149"/>
      <c r="I14" s="149"/>
      <c r="J14" s="149"/>
      <c r="K14" s="149"/>
      <c r="L14" s="40"/>
      <c r="M14" s="28"/>
      <c r="N14" s="147"/>
      <c r="O14" s="147"/>
    </row>
    <row r="15" spans="2:15" ht="12" customHeight="1">
      <c r="B15" s="83"/>
      <c r="C15" s="69"/>
      <c r="D15" s="156" t="str">
        <f>BOYS!D15</f>
        <v>INDAHAG ELEMENTARY SCHOOL</v>
      </c>
      <c r="E15" s="156"/>
      <c r="F15" s="156"/>
      <c r="G15" s="156"/>
      <c r="H15" s="156"/>
      <c r="I15" s="156"/>
      <c r="J15" s="156"/>
      <c r="K15" s="156"/>
      <c r="L15" s="41"/>
      <c r="M15" s="28"/>
      <c r="N15" s="147"/>
      <c r="O15" s="147"/>
    </row>
    <row r="16" spans="2:15" ht="9.75" customHeight="1">
      <c r="B16" s="83"/>
      <c r="C16" s="69"/>
      <c r="D16" s="69"/>
      <c r="E16" s="69"/>
      <c r="F16" s="69"/>
      <c r="G16" s="69"/>
      <c r="H16" s="69"/>
      <c r="I16" s="69"/>
      <c r="J16" s="69"/>
      <c r="K16" s="69"/>
      <c r="L16" s="42"/>
      <c r="M16" s="28"/>
      <c r="N16" s="147"/>
      <c r="O16" s="147"/>
    </row>
    <row r="17" spans="2:15" ht="20.25" customHeight="1">
      <c r="B17" s="83"/>
      <c r="C17" s="69"/>
      <c r="D17" s="157" t="s">
        <v>5</v>
      </c>
      <c r="E17" s="157"/>
      <c r="F17" s="157"/>
      <c r="G17" s="157"/>
      <c r="H17" s="157"/>
      <c r="I17" s="157"/>
      <c r="J17" s="157"/>
      <c r="K17" s="157"/>
      <c r="L17" s="40"/>
      <c r="M17" s="28"/>
      <c r="N17" s="147"/>
      <c r="O17" s="147"/>
    </row>
    <row r="18" spans="2:15" ht="9.75" customHeight="1">
      <c r="B18" s="83"/>
      <c r="C18" s="69"/>
      <c r="D18" s="101"/>
      <c r="E18" s="101"/>
      <c r="F18" s="101"/>
      <c r="G18" s="101"/>
      <c r="H18" s="101"/>
      <c r="I18" s="101"/>
      <c r="J18" s="101"/>
      <c r="K18" s="101"/>
      <c r="L18" s="40"/>
      <c r="M18" s="28"/>
      <c r="N18" s="147"/>
      <c r="O18" s="147"/>
    </row>
    <row r="19" spans="2:15" ht="12" customHeight="1">
      <c r="B19" s="83"/>
      <c r="C19" s="69"/>
      <c r="D19" s="101"/>
      <c r="E19" s="101"/>
      <c r="F19" s="70"/>
      <c r="G19" s="70"/>
      <c r="H19" s="70"/>
      <c r="I19" s="102"/>
      <c r="J19" s="158">
        <f>BOYS!L19</f>
        <v>41457</v>
      </c>
      <c r="K19" s="158"/>
      <c r="L19" s="43"/>
      <c r="M19" s="28"/>
      <c r="N19" s="147"/>
      <c r="O19" s="147"/>
    </row>
    <row r="20" spans="2:15" ht="12" customHeight="1">
      <c r="B20" s="83"/>
      <c r="C20" s="69"/>
      <c r="D20" s="159" t="str">
        <f>BOYS!D20</f>
        <v>II-Mango</v>
      </c>
      <c r="E20" s="159"/>
      <c r="F20" s="70"/>
      <c r="G20" s="70"/>
      <c r="H20" s="70"/>
      <c r="I20" s="103" t="s">
        <v>749</v>
      </c>
      <c r="J20" s="160" t="str">
        <f>BOYS!L20</f>
        <v>Al Stephen R. Lagumen</v>
      </c>
      <c r="K20" s="160"/>
      <c r="L20" s="43"/>
      <c r="M20" s="28"/>
      <c r="N20" s="147"/>
      <c r="O20" s="147"/>
    </row>
    <row r="21" spans="2:15" ht="45">
      <c r="B21" s="83"/>
      <c r="C21" s="69"/>
      <c r="D21" s="161" t="s">
        <v>757</v>
      </c>
      <c r="E21" s="162"/>
      <c r="F21" s="104" t="s">
        <v>6</v>
      </c>
      <c r="G21" s="104" t="s">
        <v>7</v>
      </c>
      <c r="H21" s="104" t="s">
        <v>763</v>
      </c>
      <c r="I21" s="104" t="s">
        <v>762</v>
      </c>
      <c r="J21" s="104" t="s">
        <v>8</v>
      </c>
      <c r="K21" s="104" t="s">
        <v>9</v>
      </c>
      <c r="L21" s="44"/>
      <c r="M21" s="28"/>
      <c r="N21" s="147"/>
      <c r="O21" s="147"/>
    </row>
    <row r="22" spans="2:15" ht="12" customHeight="1">
      <c r="B22" s="83"/>
      <c r="C22" s="69"/>
      <c r="D22" s="163" t="s">
        <v>758</v>
      </c>
      <c r="E22" s="164"/>
      <c r="F22" s="105"/>
      <c r="G22" s="51"/>
      <c r="H22" s="52"/>
      <c r="I22" s="106"/>
      <c r="J22" s="81"/>
      <c r="K22" s="52"/>
      <c r="L22" s="45"/>
      <c r="M22" s="34"/>
      <c r="N22" s="147"/>
      <c r="O22" s="147"/>
    </row>
    <row r="23" spans="2:15" ht="12" customHeight="1">
      <c r="B23" s="83"/>
      <c r="C23" s="69"/>
      <c r="D23" s="50" t="str">
        <f>BOYS!D22</f>
        <v>1.</v>
      </c>
      <c r="E23" s="107">
        <f>IF(BOYS!E22="","",BOYS!E22)</f>
      </c>
      <c r="F23" s="108">
        <f>IF(OR(BOYS!F22="",BOYS!F22=0),"",BOYS!F22)</f>
      </c>
      <c r="G23" s="109">
        <f>IF(OR(BOYS!I22="",BOYS!I22=0),"",BOYS!I22)</f>
      </c>
      <c r="H23" s="109">
        <f>IF(OR(BOYS!J22="",BOYS!J22=0),"",BOYS!J22)</f>
      </c>
      <c r="I23" s="109">
        <f>IF(OR(BOYS!K22="",BOYS!K22=0),"",BOYS!K22)</f>
      </c>
      <c r="J23" s="109">
        <f>IF(OR(BOYS!L22="",BOYS!L22=0),"",BOYS!L22)</f>
      </c>
      <c r="K23" s="109">
        <f>IF(OR(BOYS!M22="",BOYS!M22=0),"",BOYS!M22)</f>
      </c>
      <c r="L23" s="45"/>
      <c r="M23" s="34"/>
      <c r="N23" s="147"/>
      <c r="O23" s="147"/>
    </row>
    <row r="24" spans="2:13" ht="12" customHeight="1">
      <c r="B24" s="83"/>
      <c r="C24" s="69"/>
      <c r="D24" s="50">
        <f>BOYS!D23</f>
      </c>
      <c r="E24" s="107">
        <f>IF(BOYS!E23="","",BOYS!E23)</f>
      </c>
      <c r="F24" s="108">
        <f>IF(OR(BOYS!F23="",BOYS!F23=0),"",BOYS!F23)</f>
      </c>
      <c r="G24" s="109">
        <f>IF(OR(BOYS!I23="",BOYS!I23=0),"",BOYS!I23)</f>
      </c>
      <c r="H24" s="109">
        <f>IF(OR(BOYS!J23="",BOYS!J23=0),"",BOYS!J23)</f>
      </c>
      <c r="I24" s="109">
        <f>IF(OR(BOYS!K23="",BOYS!K23=0),"",BOYS!K23)</f>
      </c>
      <c r="J24" s="109">
        <f>IF(OR(BOYS!L23="",BOYS!L23=0),"",BOYS!L23)</f>
      </c>
      <c r="K24" s="109">
        <f>IF(OR(BOYS!M23="",BOYS!M23=0),"",BOYS!M23)</f>
      </c>
      <c r="L24" s="45"/>
      <c r="M24" s="34"/>
    </row>
    <row r="25" spans="2:13" ht="12" customHeight="1">
      <c r="B25" s="83"/>
      <c r="C25" s="69"/>
      <c r="D25" s="50">
        <f>BOYS!D24</f>
      </c>
      <c r="E25" s="107">
        <f>IF(BOYS!E24="","",BOYS!E24)</f>
      </c>
      <c r="F25" s="108">
        <f>IF(OR(BOYS!F24="",BOYS!F24=0),"",BOYS!F24)</f>
      </c>
      <c r="G25" s="109">
        <f>IF(OR(BOYS!I24="",BOYS!I24=0),"",BOYS!I24)</f>
      </c>
      <c r="H25" s="109">
        <f>IF(OR(BOYS!J24="",BOYS!J24=0),"",BOYS!J24)</f>
      </c>
      <c r="I25" s="109">
        <f>IF(OR(BOYS!K24="",BOYS!K24=0),"",BOYS!K24)</f>
      </c>
      <c r="J25" s="109">
        <f>IF(OR(BOYS!L24="",BOYS!L24=0),"",BOYS!L24)</f>
      </c>
      <c r="K25" s="109">
        <f>IF(OR(BOYS!M24="",BOYS!M24=0),"",BOYS!M24)</f>
      </c>
      <c r="L25" s="45"/>
      <c r="M25" s="34"/>
    </row>
    <row r="26" spans="2:13" ht="12" customHeight="1">
      <c r="B26" s="83"/>
      <c r="C26" s="69"/>
      <c r="D26" s="50">
        <f>BOYS!D25</f>
      </c>
      <c r="E26" s="107">
        <f>IF(BOYS!E25="","",BOYS!E25)</f>
      </c>
      <c r="F26" s="108">
        <f>IF(OR(BOYS!F25="",BOYS!F25=0),"",BOYS!F25)</f>
      </c>
      <c r="G26" s="109">
        <f>IF(OR(BOYS!I25="",BOYS!I25=0),"",BOYS!I25)</f>
      </c>
      <c r="H26" s="109">
        <f>IF(OR(BOYS!J25="",BOYS!J25=0),"",BOYS!J25)</f>
      </c>
      <c r="I26" s="109">
        <f>IF(OR(BOYS!K25="",BOYS!K25=0),"",BOYS!K25)</f>
      </c>
      <c r="J26" s="109">
        <f>IF(OR(BOYS!L25="",BOYS!L25=0),"",BOYS!L25)</f>
      </c>
      <c r="K26" s="109">
        <f>IF(OR(BOYS!M25="",BOYS!M25=0),"",BOYS!M25)</f>
      </c>
      <c r="L26" s="45"/>
      <c r="M26" s="34"/>
    </row>
    <row r="27" spans="2:13" ht="12" customHeight="1">
      <c r="B27" s="83"/>
      <c r="C27" s="69"/>
      <c r="D27" s="50">
        <f>BOYS!D26</f>
      </c>
      <c r="E27" s="107">
        <f>IF(BOYS!E26="","",BOYS!E26)</f>
      </c>
      <c r="F27" s="108">
        <f>IF(OR(BOYS!F26="",BOYS!F26=0),"",BOYS!F26)</f>
      </c>
      <c r="G27" s="109">
        <f>IF(OR(BOYS!I26="",BOYS!I26=0),"",BOYS!I26)</f>
      </c>
      <c r="H27" s="109">
        <f>IF(OR(BOYS!J26="",BOYS!J26=0),"",BOYS!J26)</f>
      </c>
      <c r="I27" s="109">
        <f>IF(OR(BOYS!K26="",BOYS!K26=0),"",BOYS!K26)</f>
      </c>
      <c r="J27" s="109">
        <f>IF(OR(BOYS!L26="",BOYS!L26=0),"",BOYS!L26)</f>
      </c>
      <c r="K27" s="109">
        <f>IF(OR(BOYS!M26="",BOYS!M26=0),"",BOYS!M26)</f>
      </c>
      <c r="L27" s="45"/>
      <c r="M27" s="34"/>
    </row>
    <row r="28" spans="2:13" ht="12" customHeight="1">
      <c r="B28" s="83"/>
      <c r="C28" s="69"/>
      <c r="D28" s="50">
        <f>BOYS!D27</f>
      </c>
      <c r="E28" s="107">
        <f>IF(BOYS!E27="","",BOYS!E27)</f>
      </c>
      <c r="F28" s="108">
        <f>IF(OR(BOYS!F27="",BOYS!F27=0),"",BOYS!F27)</f>
      </c>
      <c r="G28" s="109">
        <f>IF(OR(BOYS!I27="",BOYS!I27=0),"",BOYS!I27)</f>
      </c>
      <c r="H28" s="109">
        <f>IF(OR(BOYS!J27="",BOYS!J27=0),"",BOYS!J27)</f>
      </c>
      <c r="I28" s="109">
        <f>IF(OR(BOYS!K27="",BOYS!K27=0),"",BOYS!K27)</f>
      </c>
      <c r="J28" s="109">
        <f>IF(OR(BOYS!L27="",BOYS!L27=0),"",BOYS!L27)</f>
      </c>
      <c r="K28" s="109">
        <f>IF(OR(BOYS!M27="",BOYS!M27=0),"",BOYS!M27)</f>
      </c>
      <c r="L28" s="45"/>
      <c r="M28" s="34"/>
    </row>
    <row r="29" spans="2:13" ht="12" customHeight="1">
      <c r="B29" s="83"/>
      <c r="C29" s="69"/>
      <c r="D29" s="50">
        <f>BOYS!D28</f>
      </c>
      <c r="E29" s="107">
        <f>IF(BOYS!E28="","",BOYS!E28)</f>
      </c>
      <c r="F29" s="108">
        <f>IF(OR(BOYS!F28="",BOYS!F28=0),"",BOYS!F28)</f>
      </c>
      <c r="G29" s="109">
        <f>IF(OR(BOYS!I28="",BOYS!I28=0),"",BOYS!I28)</f>
      </c>
      <c r="H29" s="109">
        <f>IF(OR(BOYS!J28="",BOYS!J28=0),"",BOYS!J28)</f>
      </c>
      <c r="I29" s="109">
        <f>IF(OR(BOYS!K28="",BOYS!K28=0),"",BOYS!K28)</f>
      </c>
      <c r="J29" s="109">
        <f>IF(OR(BOYS!L28="",BOYS!L28=0),"",BOYS!L28)</f>
      </c>
      <c r="K29" s="109">
        <f>IF(OR(BOYS!M28="",BOYS!M28=0),"",BOYS!M28)</f>
      </c>
      <c r="L29" s="45"/>
      <c r="M29" s="34"/>
    </row>
    <row r="30" spans="2:13" ht="12" customHeight="1">
      <c r="B30" s="83"/>
      <c r="C30" s="69"/>
      <c r="D30" s="50">
        <f>BOYS!D29</f>
      </c>
      <c r="E30" s="107">
        <f>IF(BOYS!E29="","",BOYS!E29)</f>
      </c>
      <c r="F30" s="108">
        <f>IF(OR(BOYS!F29="",BOYS!F29=0),"",BOYS!F29)</f>
      </c>
      <c r="G30" s="109">
        <f>IF(OR(BOYS!I29="",BOYS!I29=0),"",BOYS!I29)</f>
      </c>
      <c r="H30" s="109">
        <f>IF(OR(BOYS!J29="",BOYS!J29=0),"",BOYS!J29)</f>
      </c>
      <c r="I30" s="109">
        <f>IF(OR(BOYS!K29="",BOYS!K29=0),"",BOYS!K29)</f>
      </c>
      <c r="J30" s="109">
        <f>IF(OR(BOYS!L29="",BOYS!L29=0),"",BOYS!L29)</f>
      </c>
      <c r="K30" s="109">
        <f>IF(OR(BOYS!M29="",BOYS!M29=0),"",BOYS!M29)</f>
      </c>
      <c r="L30" s="45"/>
      <c r="M30" s="34"/>
    </row>
    <row r="31" spans="2:13" ht="12" customHeight="1">
      <c r="B31" s="83"/>
      <c r="C31" s="69"/>
      <c r="D31" s="50">
        <f>BOYS!D30</f>
      </c>
      <c r="E31" s="107">
        <f>IF(BOYS!E30="","",BOYS!E30)</f>
      </c>
      <c r="F31" s="108">
        <f>IF(OR(BOYS!F30="",BOYS!F30=0),"",BOYS!F30)</f>
      </c>
      <c r="G31" s="109">
        <f>IF(OR(BOYS!I30="",BOYS!I30=0),"",BOYS!I30)</f>
      </c>
      <c r="H31" s="109">
        <f>IF(OR(BOYS!J30="",BOYS!J30=0),"",BOYS!J30)</f>
      </c>
      <c r="I31" s="109">
        <f>IF(OR(BOYS!K30="",BOYS!K30=0),"",BOYS!K30)</f>
      </c>
      <c r="J31" s="109">
        <f>IF(OR(BOYS!L30="",BOYS!L30=0),"",BOYS!L30)</f>
      </c>
      <c r="K31" s="109">
        <f>IF(OR(BOYS!M30="",BOYS!M30=0),"",BOYS!M30)</f>
      </c>
      <c r="L31" s="45"/>
      <c r="M31" s="34"/>
    </row>
    <row r="32" spans="2:15" s="26" customFormat="1" ht="12" customHeight="1">
      <c r="B32" s="83"/>
      <c r="C32" s="69"/>
      <c r="D32" s="50">
        <f>BOYS!D31</f>
      </c>
      <c r="E32" s="107">
        <f>IF(BOYS!E31="","",BOYS!E31)</f>
      </c>
      <c r="F32" s="108">
        <f>IF(OR(BOYS!F31="",BOYS!F31=0),"",BOYS!F31)</f>
      </c>
      <c r="G32" s="109">
        <f>IF(OR(BOYS!I31="",BOYS!I31=0),"",BOYS!I31)</f>
      </c>
      <c r="H32" s="109">
        <f>IF(OR(BOYS!J31="",BOYS!J31=0),"",BOYS!J31)</f>
      </c>
      <c r="I32" s="109">
        <f>IF(OR(BOYS!K31="",BOYS!K31=0),"",BOYS!K31)</f>
      </c>
      <c r="J32" s="109">
        <f>IF(OR(BOYS!L31="",BOYS!L31=0),"",BOYS!L31)</f>
      </c>
      <c r="K32" s="109">
        <f>IF(OR(BOYS!M31="",BOYS!M31=0),"",BOYS!M31)</f>
      </c>
      <c r="L32" s="45"/>
      <c r="M32" s="34"/>
      <c r="N32" s="27"/>
      <c r="O32" s="27"/>
    </row>
    <row r="33" spans="2:15" s="26" customFormat="1" ht="12" customHeight="1">
      <c r="B33" s="83"/>
      <c r="C33" s="69"/>
      <c r="D33" s="50">
        <f>BOYS!D32</f>
      </c>
      <c r="E33" s="107">
        <f>IF(BOYS!E32="","",BOYS!E32)</f>
      </c>
      <c r="F33" s="108">
        <f>IF(OR(BOYS!F32="",BOYS!F32=0),"",BOYS!F32)</f>
      </c>
      <c r="G33" s="109">
        <f>IF(OR(BOYS!I32="",BOYS!I32=0),"",BOYS!I32)</f>
      </c>
      <c r="H33" s="109">
        <f>IF(OR(BOYS!J32="",BOYS!J32=0),"",BOYS!J32)</f>
      </c>
      <c r="I33" s="109">
        <f>IF(OR(BOYS!K32="",BOYS!K32=0),"",BOYS!K32)</f>
      </c>
      <c r="J33" s="109">
        <f>IF(OR(BOYS!L32="",BOYS!L32=0),"",BOYS!L32)</f>
      </c>
      <c r="K33" s="109">
        <f>IF(OR(BOYS!M32="",BOYS!M32=0),"",BOYS!M32)</f>
      </c>
      <c r="L33" s="45"/>
      <c r="M33" s="34"/>
      <c r="N33" s="27"/>
      <c r="O33" s="27"/>
    </row>
    <row r="34" spans="2:15" s="26" customFormat="1" ht="12" customHeight="1">
      <c r="B34" s="83"/>
      <c r="C34" s="69"/>
      <c r="D34" s="50">
        <f>BOYS!D33</f>
      </c>
      <c r="E34" s="107">
        <f>IF(BOYS!E33="","",BOYS!E33)</f>
      </c>
      <c r="F34" s="108">
        <f>IF(OR(BOYS!F33="",BOYS!F33=0),"",BOYS!F33)</f>
      </c>
      <c r="G34" s="109">
        <f>IF(OR(BOYS!I33="",BOYS!I33=0),"",BOYS!I33)</f>
      </c>
      <c r="H34" s="109">
        <f>IF(OR(BOYS!J33="",BOYS!J33=0),"",BOYS!J33)</f>
      </c>
      <c r="I34" s="109">
        <f>IF(OR(BOYS!K33="",BOYS!K33=0),"",BOYS!K33)</f>
      </c>
      <c r="J34" s="109">
        <f>IF(OR(BOYS!L33="",BOYS!L33=0),"",BOYS!L33)</f>
      </c>
      <c r="K34" s="109">
        <f>IF(OR(BOYS!M33="",BOYS!M33=0),"",BOYS!M33)</f>
      </c>
      <c r="L34" s="45"/>
      <c r="M34" s="34"/>
      <c r="N34" s="27"/>
      <c r="O34" s="27"/>
    </row>
    <row r="35" spans="2:15" s="26" customFormat="1" ht="12" customHeight="1">
      <c r="B35" s="83"/>
      <c r="C35" s="69"/>
      <c r="D35" s="50">
        <f>BOYS!D34</f>
      </c>
      <c r="E35" s="107">
        <f>IF(BOYS!E34="","",BOYS!E34)</f>
      </c>
      <c r="F35" s="108">
        <f>IF(OR(BOYS!F34="",BOYS!F34=0),"",BOYS!F34)</f>
      </c>
      <c r="G35" s="109">
        <f>IF(OR(BOYS!I34="",BOYS!I34=0),"",BOYS!I34)</f>
      </c>
      <c r="H35" s="109">
        <f>IF(OR(BOYS!J34="",BOYS!J34=0),"",BOYS!J34)</f>
      </c>
      <c r="I35" s="109">
        <f>IF(OR(BOYS!K34="",BOYS!K34=0),"",BOYS!K34)</f>
      </c>
      <c r="J35" s="109">
        <f>IF(OR(BOYS!L34="",BOYS!L34=0),"",BOYS!L34)</f>
      </c>
      <c r="K35" s="109">
        <f>IF(OR(BOYS!M34="",BOYS!M34=0),"",BOYS!M34)</f>
      </c>
      <c r="L35" s="45"/>
      <c r="M35" s="34"/>
      <c r="N35" s="27"/>
      <c r="O35" s="27"/>
    </row>
    <row r="36" spans="2:15" s="26" customFormat="1" ht="12" customHeight="1">
      <c r="B36" s="83"/>
      <c r="C36" s="69"/>
      <c r="D36" s="50">
        <f>BOYS!D35</f>
      </c>
      <c r="E36" s="107">
        <f>IF(BOYS!E35="","",BOYS!E35)</f>
      </c>
      <c r="F36" s="108">
        <f>IF(OR(BOYS!F35="",BOYS!F35=0),"",BOYS!F35)</f>
      </c>
      <c r="G36" s="109">
        <f>IF(OR(BOYS!I35="",BOYS!I35=0),"",BOYS!I35)</f>
      </c>
      <c r="H36" s="109">
        <f>IF(OR(BOYS!J35="",BOYS!J35=0),"",BOYS!J35)</f>
      </c>
      <c r="I36" s="109">
        <f>IF(OR(BOYS!K35="",BOYS!K35=0),"",BOYS!K35)</f>
      </c>
      <c r="J36" s="109">
        <f>IF(OR(BOYS!L35="",BOYS!L35=0),"",BOYS!L35)</f>
      </c>
      <c r="K36" s="109">
        <f>IF(OR(BOYS!M35="",BOYS!M35=0),"",BOYS!M35)</f>
      </c>
      <c r="L36" s="45"/>
      <c r="M36" s="34"/>
      <c r="N36" s="27"/>
      <c r="O36" s="27"/>
    </row>
    <row r="37" spans="2:15" s="26" customFormat="1" ht="12" customHeight="1">
      <c r="B37" s="83"/>
      <c r="C37" s="69"/>
      <c r="D37" s="50">
        <f>BOYS!D36</f>
      </c>
      <c r="E37" s="107">
        <f>IF(BOYS!E36="","",BOYS!E36)</f>
      </c>
      <c r="F37" s="108">
        <f>IF(OR(BOYS!F36="",BOYS!F36=0),"",BOYS!F36)</f>
      </c>
      <c r="G37" s="109">
        <f>IF(OR(BOYS!I36="",BOYS!I36=0),"",BOYS!I36)</f>
      </c>
      <c r="H37" s="109">
        <f>IF(OR(BOYS!J36="",BOYS!J36=0),"",BOYS!J36)</f>
      </c>
      <c r="I37" s="109">
        <f>IF(OR(BOYS!K36="",BOYS!K36=0),"",BOYS!K36)</f>
      </c>
      <c r="J37" s="109">
        <f>IF(OR(BOYS!L36="",BOYS!L36=0),"",BOYS!L36)</f>
      </c>
      <c r="K37" s="109">
        <f>IF(OR(BOYS!M36="",BOYS!M36=0),"",BOYS!M36)</f>
      </c>
      <c r="L37" s="45"/>
      <c r="M37" s="34"/>
      <c r="N37" s="27"/>
      <c r="O37" s="27"/>
    </row>
    <row r="38" spans="2:15" s="26" customFormat="1" ht="12" customHeight="1">
      <c r="B38" s="83"/>
      <c r="C38" s="69"/>
      <c r="D38" s="50">
        <f>BOYS!D37</f>
      </c>
      <c r="E38" s="107">
        <f>IF(BOYS!E37="","",BOYS!E37)</f>
      </c>
      <c r="F38" s="108">
        <f>IF(OR(BOYS!F37="",BOYS!F37=0),"",BOYS!F37)</f>
      </c>
      <c r="G38" s="109">
        <f>IF(OR(BOYS!I37="",BOYS!I37=0),"",BOYS!I37)</f>
      </c>
      <c r="H38" s="109">
        <f>IF(OR(BOYS!J37="",BOYS!J37=0),"",BOYS!J37)</f>
      </c>
      <c r="I38" s="109">
        <f>IF(OR(BOYS!K37="",BOYS!K37=0),"",BOYS!K37)</f>
      </c>
      <c r="J38" s="109">
        <f>IF(OR(BOYS!L37="",BOYS!L37=0),"",BOYS!L37)</f>
      </c>
      <c r="K38" s="109">
        <f>IF(OR(BOYS!M37="",BOYS!M37=0),"",BOYS!M37)</f>
      </c>
      <c r="L38" s="45"/>
      <c r="M38" s="34"/>
      <c r="N38" s="27"/>
      <c r="O38" s="27"/>
    </row>
    <row r="39" spans="2:15" s="26" customFormat="1" ht="12" customHeight="1">
      <c r="B39" s="83"/>
      <c r="C39" s="69"/>
      <c r="D39" s="50">
        <f>BOYS!D38</f>
      </c>
      <c r="E39" s="107">
        <f>IF(BOYS!E38="","",BOYS!E38)</f>
      </c>
      <c r="F39" s="108">
        <f>IF(OR(BOYS!F38="",BOYS!F38=0),"",BOYS!F38)</f>
      </c>
      <c r="G39" s="109">
        <f>IF(OR(BOYS!I38="",BOYS!I38=0),"",BOYS!I38)</f>
      </c>
      <c r="H39" s="109">
        <f>IF(OR(BOYS!J38="",BOYS!J38=0),"",BOYS!J38)</f>
      </c>
      <c r="I39" s="109">
        <f>IF(OR(BOYS!K38="",BOYS!K38=0),"",BOYS!K38)</f>
      </c>
      <c r="J39" s="109">
        <f>IF(OR(BOYS!L38="",BOYS!L38=0),"",BOYS!L38)</f>
      </c>
      <c r="K39" s="109">
        <f>IF(OR(BOYS!M38="",BOYS!M38=0),"",BOYS!M38)</f>
      </c>
      <c r="L39" s="45"/>
      <c r="M39" s="34"/>
      <c r="N39" s="27"/>
      <c r="O39" s="27"/>
    </row>
    <row r="40" spans="2:15" s="26" customFormat="1" ht="12" customHeight="1">
      <c r="B40" s="83"/>
      <c r="C40" s="69"/>
      <c r="D40" s="50">
        <f>BOYS!D39</f>
      </c>
      <c r="E40" s="107">
        <f>IF(BOYS!E39="","",BOYS!E39)</f>
      </c>
      <c r="F40" s="108">
        <f>IF(OR(BOYS!F39="",BOYS!F39=0),"",BOYS!F39)</f>
      </c>
      <c r="G40" s="109">
        <f>IF(OR(BOYS!I39="",BOYS!I39=0),"",BOYS!I39)</f>
      </c>
      <c r="H40" s="109">
        <f>IF(OR(BOYS!J39="",BOYS!J39=0),"",BOYS!J39)</f>
      </c>
      <c r="I40" s="109">
        <f>IF(OR(BOYS!K39="",BOYS!K39=0),"",BOYS!K39)</f>
      </c>
      <c r="J40" s="109">
        <f>IF(OR(BOYS!L39="",BOYS!L39=0),"",BOYS!L39)</f>
      </c>
      <c r="K40" s="109">
        <f>IF(OR(BOYS!M39="",BOYS!M39=0),"",BOYS!M39)</f>
      </c>
      <c r="L40" s="45"/>
      <c r="M40" s="34"/>
      <c r="N40" s="27"/>
      <c r="O40" s="27"/>
    </row>
    <row r="41" spans="2:15" s="26" customFormat="1" ht="12" customHeight="1">
      <c r="B41" s="83"/>
      <c r="C41" s="69"/>
      <c r="D41" s="50">
        <f>BOYS!D40</f>
      </c>
      <c r="E41" s="107">
        <f>IF(BOYS!E40="","",BOYS!E40)</f>
      </c>
      <c r="F41" s="108">
        <f>IF(OR(BOYS!F40="",BOYS!F40=0),"",BOYS!F40)</f>
      </c>
      <c r="G41" s="109">
        <f>IF(OR(BOYS!I40="",BOYS!I40=0),"",BOYS!I40)</f>
      </c>
      <c r="H41" s="109">
        <f>IF(OR(BOYS!J40="",BOYS!J40=0),"",BOYS!J40)</f>
      </c>
      <c r="I41" s="109">
        <f>IF(OR(BOYS!K40="",BOYS!K40=0),"",BOYS!K40)</f>
      </c>
      <c r="J41" s="109">
        <f>IF(OR(BOYS!L40="",BOYS!L40=0),"",BOYS!L40)</f>
      </c>
      <c r="K41" s="109">
        <f>IF(OR(BOYS!M40="",BOYS!M40=0),"",BOYS!M40)</f>
      </c>
      <c r="L41" s="45"/>
      <c r="M41" s="34"/>
      <c r="N41" s="27"/>
      <c r="O41" s="27"/>
    </row>
    <row r="42" spans="2:15" s="26" customFormat="1" ht="12" customHeight="1">
      <c r="B42" s="83"/>
      <c r="C42" s="69"/>
      <c r="D42" s="50">
        <f>BOYS!D41</f>
      </c>
      <c r="E42" s="107">
        <f>IF(BOYS!E41="","",BOYS!E41)</f>
      </c>
      <c r="F42" s="108">
        <f>IF(OR(BOYS!F41="",BOYS!F41=0),"",BOYS!F41)</f>
      </c>
      <c r="G42" s="109">
        <f>IF(OR(BOYS!I41="",BOYS!I41=0),"",BOYS!I41)</f>
      </c>
      <c r="H42" s="109">
        <f>IF(OR(BOYS!J41="",BOYS!J41=0),"",BOYS!J41)</f>
      </c>
      <c r="I42" s="109">
        <f>IF(OR(BOYS!K41="",BOYS!K41=0),"",BOYS!K41)</f>
      </c>
      <c r="J42" s="109">
        <f>IF(OR(BOYS!L41="",BOYS!L41=0),"",BOYS!L41)</f>
      </c>
      <c r="K42" s="109">
        <f>IF(OR(BOYS!M41="",BOYS!M41=0),"",BOYS!M41)</f>
      </c>
      <c r="L42" s="45"/>
      <c r="M42" s="34"/>
      <c r="N42" s="27"/>
      <c r="O42" s="27"/>
    </row>
    <row r="43" spans="2:15" s="26" customFormat="1" ht="12" customHeight="1">
      <c r="B43" s="83"/>
      <c r="C43" s="69"/>
      <c r="D43" s="50">
        <f>BOYS!D42</f>
      </c>
      <c r="E43" s="107">
        <f>IF(BOYS!E42="","",BOYS!E42)</f>
      </c>
      <c r="F43" s="108">
        <f>IF(OR(BOYS!F42="",BOYS!F42=0),"",BOYS!F42)</f>
      </c>
      <c r="G43" s="109">
        <f>IF(OR(BOYS!I42="",BOYS!I42=0),"",BOYS!I42)</f>
      </c>
      <c r="H43" s="109">
        <f>IF(OR(BOYS!J42="",BOYS!J42=0),"",BOYS!J42)</f>
      </c>
      <c r="I43" s="109">
        <f>IF(OR(BOYS!K42="",BOYS!K42=0),"",BOYS!K42)</f>
      </c>
      <c r="J43" s="109">
        <f>IF(OR(BOYS!L42="",BOYS!L42=0),"",BOYS!L42)</f>
      </c>
      <c r="K43" s="109">
        <f>IF(OR(BOYS!M42="",BOYS!M42=0),"",BOYS!M42)</f>
      </c>
      <c r="L43" s="45"/>
      <c r="M43" s="34"/>
      <c r="N43" s="27"/>
      <c r="O43" s="27"/>
    </row>
    <row r="44" spans="2:15" s="26" customFormat="1" ht="12" customHeight="1">
      <c r="B44" s="83"/>
      <c r="C44" s="69"/>
      <c r="D44" s="50">
        <f>BOYS!D43</f>
      </c>
      <c r="E44" s="107">
        <f>IF(BOYS!E43="","",BOYS!E43)</f>
      </c>
      <c r="F44" s="108">
        <f>IF(OR(BOYS!F43="",BOYS!F43=0),"",BOYS!F43)</f>
      </c>
      <c r="G44" s="109">
        <f>IF(OR(BOYS!I43="",BOYS!I43=0),"",BOYS!I43)</f>
      </c>
      <c r="H44" s="109">
        <f>IF(OR(BOYS!J43="",BOYS!J43=0),"",BOYS!J43)</f>
      </c>
      <c r="I44" s="109">
        <f>IF(OR(BOYS!K43="",BOYS!K43=0),"",BOYS!K43)</f>
      </c>
      <c r="J44" s="109">
        <f>IF(OR(BOYS!L43="",BOYS!L43=0),"",BOYS!L43)</f>
      </c>
      <c r="K44" s="109">
        <f>IF(OR(BOYS!M43="",BOYS!M43=0),"",BOYS!M43)</f>
      </c>
      <c r="L44" s="46"/>
      <c r="M44" s="34"/>
      <c r="N44" s="27"/>
      <c r="O44" s="27"/>
    </row>
    <row r="45" spans="2:15" s="26" customFormat="1" ht="12" customHeight="1">
      <c r="B45" s="83"/>
      <c r="C45" s="69"/>
      <c r="D45" s="50">
        <f>BOYS!D44</f>
      </c>
      <c r="E45" s="107">
        <f>IF(BOYS!E44="","",BOYS!E44)</f>
      </c>
      <c r="F45" s="108">
        <f>IF(OR(BOYS!F44="",BOYS!F44=0),"",BOYS!F44)</f>
      </c>
      <c r="G45" s="109">
        <f>IF(OR(BOYS!I44="",BOYS!I44=0),"",BOYS!I44)</f>
      </c>
      <c r="H45" s="109">
        <f>IF(OR(BOYS!J44="",BOYS!J44=0),"",BOYS!J44)</f>
      </c>
      <c r="I45" s="109">
        <f>IF(OR(BOYS!K44="",BOYS!K44=0),"",BOYS!K44)</f>
      </c>
      <c r="J45" s="109">
        <f>IF(OR(BOYS!L44="",BOYS!L44=0),"",BOYS!L44)</f>
      </c>
      <c r="K45" s="109">
        <f>IF(OR(BOYS!M44="",BOYS!M44=0),"",BOYS!M44)</f>
      </c>
      <c r="L45" s="46"/>
      <c r="M45" s="34"/>
      <c r="N45" s="27"/>
      <c r="O45" s="27"/>
    </row>
    <row r="46" spans="2:15" s="26" customFormat="1" ht="12" customHeight="1">
      <c r="B46" s="83"/>
      <c r="C46" s="69"/>
      <c r="D46" s="50">
        <f>BOYS!D45</f>
      </c>
      <c r="E46" s="107">
        <f>IF(BOYS!E45="","",BOYS!E45)</f>
      </c>
      <c r="F46" s="108">
        <f>IF(OR(BOYS!F45="",BOYS!F45=0),"",BOYS!F45)</f>
      </c>
      <c r="G46" s="109">
        <f>IF(OR(BOYS!I45="",BOYS!I45=0),"",BOYS!I45)</f>
      </c>
      <c r="H46" s="109">
        <f>IF(OR(BOYS!J45="",BOYS!J45=0),"",BOYS!J45)</f>
      </c>
      <c r="I46" s="109">
        <f>IF(OR(BOYS!K45="",BOYS!K45=0),"",BOYS!K45)</f>
      </c>
      <c r="J46" s="109">
        <f>IF(OR(BOYS!L45="",BOYS!L45=0),"",BOYS!L45)</f>
      </c>
      <c r="K46" s="109">
        <f>IF(OR(BOYS!M45="",BOYS!M45=0),"",BOYS!M45)</f>
      </c>
      <c r="L46" s="46"/>
      <c r="M46" s="34"/>
      <c r="N46" s="27"/>
      <c r="O46" s="27"/>
    </row>
    <row r="47" spans="2:15" s="26" customFormat="1" ht="12" customHeight="1">
      <c r="B47" s="83"/>
      <c r="C47" s="69"/>
      <c r="D47" s="50">
        <f>BOYS!D46</f>
      </c>
      <c r="E47" s="107">
        <f>IF(BOYS!E46="","",BOYS!E46)</f>
      </c>
      <c r="F47" s="108">
        <f>IF(OR(BOYS!F46="",BOYS!F46=0),"",BOYS!F46)</f>
      </c>
      <c r="G47" s="109">
        <f>IF(OR(BOYS!I46="",BOYS!I46=0),"",BOYS!I46)</f>
      </c>
      <c r="H47" s="109">
        <f>IF(OR(BOYS!J46="",BOYS!J46=0),"",BOYS!J46)</f>
      </c>
      <c r="I47" s="109">
        <f>IF(OR(BOYS!K46="",BOYS!K46=0),"",BOYS!K46)</f>
      </c>
      <c r="J47" s="109">
        <f>IF(OR(BOYS!L46="",BOYS!L46=0),"",BOYS!L46)</f>
      </c>
      <c r="K47" s="109">
        <f>IF(OR(BOYS!M46="",BOYS!M46=0),"",BOYS!M46)</f>
      </c>
      <c r="L47" s="46"/>
      <c r="M47" s="34"/>
      <c r="N47" s="27"/>
      <c r="O47" s="27"/>
    </row>
    <row r="48" spans="2:15" s="26" customFormat="1" ht="12" customHeight="1">
      <c r="B48" s="83"/>
      <c r="C48" s="69"/>
      <c r="D48" s="50">
        <f>BOYS!D47</f>
      </c>
      <c r="E48" s="107">
        <f>IF(BOYS!E47="","",BOYS!E47)</f>
      </c>
      <c r="F48" s="108">
        <f>IF(OR(BOYS!F47="",BOYS!F47=0),"",BOYS!F47)</f>
      </c>
      <c r="G48" s="109">
        <f>IF(OR(BOYS!I47="",BOYS!I47=0),"",BOYS!I47)</f>
      </c>
      <c r="H48" s="109">
        <f>IF(OR(BOYS!J47="",BOYS!J47=0),"",BOYS!J47)</f>
      </c>
      <c r="I48" s="109">
        <f>IF(OR(BOYS!K47="",BOYS!K47=0),"",BOYS!K47)</f>
      </c>
      <c r="J48" s="109">
        <f>IF(OR(BOYS!L47="",BOYS!L47=0),"",BOYS!L47)</f>
      </c>
      <c r="K48" s="109">
        <f>IF(OR(BOYS!M47="",BOYS!M47=0),"",BOYS!M47)</f>
      </c>
      <c r="L48" s="46"/>
      <c r="M48" s="34"/>
      <c r="N48" s="27"/>
      <c r="O48" s="27"/>
    </row>
    <row r="49" spans="2:13" ht="12" customHeight="1">
      <c r="B49" s="83"/>
      <c r="C49" s="69"/>
      <c r="D49" s="50">
        <f>BOYS!D48</f>
      </c>
      <c r="E49" s="107">
        <f>IF(BOYS!E48="","",BOYS!E48)</f>
      </c>
      <c r="F49" s="108">
        <f>IF(OR(BOYS!F48="",BOYS!F48=0),"",BOYS!F48)</f>
      </c>
      <c r="G49" s="109">
        <f>IF(OR(BOYS!I48="",BOYS!I48=0),"",BOYS!I48)</f>
      </c>
      <c r="H49" s="109">
        <f>IF(OR(BOYS!J48="",BOYS!J48=0),"",BOYS!J48)</f>
      </c>
      <c r="I49" s="109">
        <f>IF(OR(BOYS!K48="",BOYS!K48=0),"",BOYS!K48)</f>
      </c>
      <c r="J49" s="109">
        <f>IF(OR(BOYS!L48="",BOYS!L48=0),"",BOYS!L48)</f>
      </c>
      <c r="K49" s="109">
        <f>IF(OR(BOYS!M48="",BOYS!M48=0),"",BOYS!M48)</f>
      </c>
      <c r="L49" s="47"/>
      <c r="M49" s="34"/>
    </row>
    <row r="50" spans="2:13" ht="12" customHeight="1">
      <c r="B50" s="83"/>
      <c r="C50" s="69"/>
      <c r="D50" s="50">
        <f>BOYS!D49</f>
      </c>
      <c r="E50" s="107">
        <f>IF(BOYS!E49="","",BOYS!E49)</f>
      </c>
      <c r="F50" s="108">
        <f>IF(OR(BOYS!F49="",BOYS!F49=0),"",BOYS!F49)</f>
      </c>
      <c r="G50" s="109">
        <f>IF(OR(BOYS!I49="",BOYS!I49=0),"",BOYS!I49)</f>
      </c>
      <c r="H50" s="109">
        <f>IF(OR(BOYS!J49="",BOYS!J49=0),"",BOYS!J49)</f>
      </c>
      <c r="I50" s="109">
        <f>IF(OR(BOYS!K49="",BOYS!K49=0),"",BOYS!K49)</f>
      </c>
      <c r="J50" s="109">
        <f>IF(OR(BOYS!L49="",BOYS!L49=0),"",BOYS!L49)</f>
      </c>
      <c r="K50" s="109">
        <f>IF(OR(BOYS!M49="",BOYS!M49=0),"",BOYS!M49)</f>
      </c>
      <c r="L50" s="45"/>
      <c r="M50" s="34"/>
    </row>
    <row r="51" spans="2:13" ht="12" customHeight="1">
      <c r="B51" s="83"/>
      <c r="C51" s="69"/>
      <c r="D51" s="50">
        <f>BOYS!D50</f>
      </c>
      <c r="E51" s="107">
        <f>IF(BOYS!E50="","",BOYS!E50)</f>
      </c>
      <c r="F51" s="108">
        <f>IF(OR(BOYS!F50="",BOYS!F50=0),"",BOYS!F50)</f>
      </c>
      <c r="G51" s="109">
        <f>IF(OR(BOYS!I50="",BOYS!I50=0),"",BOYS!I50)</f>
      </c>
      <c r="H51" s="109">
        <f>IF(OR(BOYS!J50="",BOYS!J50=0),"",BOYS!J50)</f>
      </c>
      <c r="I51" s="109">
        <f>IF(OR(BOYS!K50="",BOYS!K50=0),"",BOYS!K50)</f>
      </c>
      <c r="J51" s="109">
        <f>IF(OR(BOYS!L50="",BOYS!L50=0),"",BOYS!L50)</f>
      </c>
      <c r="K51" s="109">
        <f>IF(OR(BOYS!M50="",BOYS!M50=0),"",BOYS!M50)</f>
      </c>
      <c r="L51" s="45"/>
      <c r="M51" s="34"/>
    </row>
    <row r="52" spans="2:13" ht="12" customHeight="1">
      <c r="B52" s="83"/>
      <c r="C52" s="69"/>
      <c r="D52" s="50">
        <f>BOYS!D51</f>
      </c>
      <c r="E52" s="107">
        <f>IF(BOYS!E51="","",BOYS!E51)</f>
      </c>
      <c r="F52" s="108">
        <f>IF(OR(BOYS!F51="",BOYS!F51=0),"",BOYS!F51)</f>
      </c>
      <c r="G52" s="109">
        <f>IF(OR(BOYS!I51="",BOYS!I51=0),"",BOYS!I51)</f>
      </c>
      <c r="H52" s="109">
        <f>IF(OR(BOYS!J51="",BOYS!J51=0),"",BOYS!J51)</f>
      </c>
      <c r="I52" s="109">
        <f>IF(OR(BOYS!K51="",BOYS!K51=0),"",BOYS!K51)</f>
      </c>
      <c r="J52" s="109">
        <f>IF(OR(BOYS!L51="",BOYS!L51=0),"",BOYS!L51)</f>
      </c>
      <c r="K52" s="109">
        <f>IF(OR(BOYS!M51="",BOYS!M51=0),"",BOYS!M51)</f>
      </c>
      <c r="L52" s="45"/>
      <c r="M52" s="34"/>
    </row>
    <row r="53" spans="2:15" s="26" customFormat="1" ht="12" customHeight="1">
      <c r="B53" s="83"/>
      <c r="C53" s="69"/>
      <c r="D53" s="50">
        <f>BOYS!D52</f>
      </c>
      <c r="E53" s="107">
        <f>IF(BOYS!E52="","",BOYS!E52)</f>
      </c>
      <c r="F53" s="108">
        <f>IF(OR(BOYS!F52="",BOYS!F52=0),"",BOYS!F52)</f>
      </c>
      <c r="G53" s="109">
        <f>IF(OR(BOYS!I52="",BOYS!I52=0),"",BOYS!I52)</f>
      </c>
      <c r="H53" s="109">
        <f>IF(OR(BOYS!J52="",BOYS!J52=0),"",BOYS!J52)</f>
      </c>
      <c r="I53" s="109">
        <f>IF(OR(BOYS!K52="",BOYS!K52=0),"",BOYS!K52)</f>
      </c>
      <c r="J53" s="109">
        <f>IF(OR(BOYS!L52="",BOYS!L52=0),"",BOYS!L52)</f>
      </c>
      <c r="K53" s="109">
        <f>IF(OR(BOYS!M52="",BOYS!M52=0),"",BOYS!M52)</f>
      </c>
      <c r="L53" s="45"/>
      <c r="M53" s="34"/>
      <c r="N53" s="27"/>
      <c r="O53" s="27"/>
    </row>
    <row r="54" spans="2:15" s="26" customFormat="1" ht="12" customHeight="1">
      <c r="B54" s="83"/>
      <c r="C54" s="69"/>
      <c r="D54" s="50">
        <f>BOYS!D53</f>
      </c>
      <c r="E54" s="107">
        <f>IF(BOYS!E53="","",BOYS!E53)</f>
      </c>
      <c r="F54" s="108">
        <f>IF(OR(BOYS!F53="",BOYS!F53=0),"",BOYS!F53)</f>
      </c>
      <c r="G54" s="109">
        <f>IF(OR(BOYS!I53="",BOYS!I53=0),"",BOYS!I53)</f>
      </c>
      <c r="H54" s="109">
        <f>IF(OR(BOYS!J53="",BOYS!J53=0),"",BOYS!J53)</f>
      </c>
      <c r="I54" s="109">
        <f>IF(OR(BOYS!K53="",BOYS!K53=0),"",BOYS!K53)</f>
      </c>
      <c r="J54" s="109">
        <f>IF(OR(BOYS!L53="",BOYS!L53=0),"",BOYS!L53)</f>
      </c>
      <c r="K54" s="109">
        <f>IF(OR(BOYS!M53="",BOYS!M53=0),"",BOYS!M53)</f>
      </c>
      <c r="L54" s="45"/>
      <c r="M54" s="34"/>
      <c r="N54" s="27"/>
      <c r="O54" s="27"/>
    </row>
    <row r="55" spans="2:15" s="26" customFormat="1" ht="12" customHeight="1">
      <c r="B55" s="83"/>
      <c r="C55" s="69"/>
      <c r="D55" s="50">
        <f>BOYS!D54</f>
      </c>
      <c r="E55" s="107">
        <f>IF(BOYS!E54="","",BOYS!E54)</f>
      </c>
      <c r="F55" s="108">
        <f>IF(OR(BOYS!F54="",BOYS!F54=0),"",BOYS!F54)</f>
      </c>
      <c r="G55" s="109">
        <f>IF(OR(BOYS!I54="",BOYS!I54=0),"",BOYS!I54)</f>
      </c>
      <c r="H55" s="109">
        <f>IF(OR(BOYS!J54="",BOYS!J54=0),"",BOYS!J54)</f>
      </c>
      <c r="I55" s="109">
        <f>IF(OR(BOYS!K54="",BOYS!K54=0),"",BOYS!K54)</f>
      </c>
      <c r="J55" s="109">
        <f>IF(OR(BOYS!L54="",BOYS!L54=0),"",BOYS!L54)</f>
      </c>
      <c r="K55" s="109">
        <f>IF(OR(BOYS!M54="",BOYS!M54=0),"",BOYS!M54)</f>
      </c>
      <c r="L55" s="45"/>
      <c r="M55" s="34"/>
      <c r="N55" s="27"/>
      <c r="O55" s="27"/>
    </row>
    <row r="56" spans="2:15" s="26" customFormat="1" ht="12" customHeight="1">
      <c r="B56" s="83"/>
      <c r="C56" s="69"/>
      <c r="D56" s="50">
        <f>BOYS!D55</f>
      </c>
      <c r="E56" s="107">
        <f>IF(BOYS!E55="","",BOYS!E55)</f>
      </c>
      <c r="F56" s="108">
        <f>IF(OR(BOYS!F55="",BOYS!F55=0),"",BOYS!F55)</f>
      </c>
      <c r="G56" s="109">
        <f>IF(OR(BOYS!I55="",BOYS!I55=0),"",BOYS!I55)</f>
      </c>
      <c r="H56" s="109">
        <f>IF(OR(BOYS!J55="",BOYS!J55=0),"",BOYS!J55)</f>
      </c>
      <c r="I56" s="109">
        <f>IF(OR(BOYS!K55="",BOYS!K55=0),"",BOYS!K55)</f>
      </c>
      <c r="J56" s="109">
        <f>IF(OR(BOYS!L55="",BOYS!L55=0),"",BOYS!L55)</f>
      </c>
      <c r="K56" s="109">
        <f>IF(OR(BOYS!M55="",BOYS!M55=0),"",BOYS!M55)</f>
      </c>
      <c r="L56" s="45"/>
      <c r="M56" s="34"/>
      <c r="N56" s="27"/>
      <c r="O56" s="27"/>
    </row>
    <row r="57" spans="2:15" s="26" customFormat="1" ht="12" customHeight="1">
      <c r="B57" s="83"/>
      <c r="C57" s="69"/>
      <c r="D57" s="50">
        <f>BOYS!D56</f>
      </c>
      <c r="E57" s="107">
        <f>IF(BOYS!E56="","",BOYS!E56)</f>
      </c>
      <c r="F57" s="108">
        <f>IF(OR(BOYS!F56="",BOYS!F56=0),"",BOYS!F56)</f>
      </c>
      <c r="G57" s="109">
        <f>IF(OR(BOYS!I56="",BOYS!I56=0),"",BOYS!I56)</f>
      </c>
      <c r="H57" s="109">
        <f>IF(OR(BOYS!J56="",BOYS!J56=0),"",BOYS!J56)</f>
      </c>
      <c r="I57" s="109">
        <f>IF(OR(BOYS!K56="",BOYS!K56=0),"",BOYS!K56)</f>
      </c>
      <c r="J57" s="109">
        <f>IF(OR(BOYS!L56="",BOYS!L56=0),"",BOYS!L56)</f>
      </c>
      <c r="K57" s="109">
        <f>IF(OR(BOYS!M56="",BOYS!M56=0),"",BOYS!M56)</f>
      </c>
      <c r="L57" s="46"/>
      <c r="M57" s="34"/>
      <c r="N57" s="27"/>
      <c r="O57" s="27"/>
    </row>
    <row r="58" spans="2:15" s="26" customFormat="1" ht="12" customHeight="1">
      <c r="B58" s="83"/>
      <c r="C58" s="69"/>
      <c r="D58" s="50">
        <f>BOYS!D57</f>
      </c>
      <c r="E58" s="107">
        <f>IF(BOYS!E57="","",BOYS!E57)</f>
      </c>
      <c r="F58" s="108">
        <f>IF(OR(BOYS!F57="",BOYS!F57=0),"",BOYS!F57)</f>
      </c>
      <c r="G58" s="109">
        <f>IF(OR(BOYS!I57="",BOYS!I57=0),"",BOYS!I57)</f>
      </c>
      <c r="H58" s="109">
        <f>IF(OR(BOYS!J57="",BOYS!J57=0),"",BOYS!J57)</f>
      </c>
      <c r="I58" s="109">
        <f>IF(OR(BOYS!K57="",BOYS!K57=0),"",BOYS!K57)</f>
      </c>
      <c r="J58" s="109">
        <f>IF(OR(BOYS!L57="",BOYS!L57=0),"",BOYS!L57)</f>
      </c>
      <c r="K58" s="109">
        <f>IF(OR(BOYS!M57="",BOYS!M57=0),"",BOYS!M57)</f>
      </c>
      <c r="L58" s="46"/>
      <c r="M58" s="34"/>
      <c r="N58" s="27"/>
      <c r="O58" s="27"/>
    </row>
    <row r="59" spans="2:15" s="26" customFormat="1" ht="12" customHeight="1">
      <c r="B59" s="83"/>
      <c r="C59" s="69"/>
      <c r="D59" s="50">
        <f>BOYS!D58</f>
      </c>
      <c r="E59" s="107">
        <f>IF(BOYS!E58="","",BOYS!E58)</f>
      </c>
      <c r="F59" s="108">
        <f>IF(OR(BOYS!F58="",BOYS!F58=0),"",BOYS!F58)</f>
      </c>
      <c r="G59" s="109">
        <f>IF(OR(BOYS!I58="",BOYS!I58=0),"",BOYS!I58)</f>
      </c>
      <c r="H59" s="109">
        <f>IF(OR(BOYS!J58="",BOYS!J58=0),"",BOYS!J58)</f>
      </c>
      <c r="I59" s="109">
        <f>IF(OR(BOYS!K58="",BOYS!K58=0),"",BOYS!K58)</f>
      </c>
      <c r="J59" s="109">
        <f>IF(OR(BOYS!L58="",BOYS!L58=0),"",BOYS!L58)</f>
      </c>
      <c r="K59" s="109">
        <f>IF(OR(BOYS!M58="",BOYS!M58=0),"",BOYS!M58)</f>
      </c>
      <c r="L59" s="46"/>
      <c r="M59" s="34"/>
      <c r="N59" s="27"/>
      <c r="O59" s="27"/>
    </row>
    <row r="60" spans="2:15" s="26" customFormat="1" ht="12" customHeight="1">
      <c r="B60" s="83"/>
      <c r="C60" s="69"/>
      <c r="D60" s="50">
        <f>BOYS!D59</f>
      </c>
      <c r="E60" s="107">
        <f>IF(BOYS!E59="","",BOYS!E59)</f>
      </c>
      <c r="F60" s="108">
        <f>IF(OR(BOYS!F59="",BOYS!F59=0),"",BOYS!F59)</f>
      </c>
      <c r="G60" s="109">
        <f>IF(OR(BOYS!I59="",BOYS!I59=0),"",BOYS!I59)</f>
      </c>
      <c r="H60" s="109">
        <f>IF(OR(BOYS!J59="",BOYS!J59=0),"",BOYS!J59)</f>
      </c>
      <c r="I60" s="109">
        <f>IF(OR(BOYS!K59="",BOYS!K59=0),"",BOYS!K59)</f>
      </c>
      <c r="J60" s="109">
        <f>IF(OR(BOYS!L59="",BOYS!L59=0),"",BOYS!L59)</f>
      </c>
      <c r="K60" s="109">
        <f>IF(OR(BOYS!M59="",BOYS!M59=0),"",BOYS!M59)</f>
      </c>
      <c r="L60" s="46"/>
      <c r="M60" s="34"/>
      <c r="N60" s="27"/>
      <c r="O60" s="27"/>
    </row>
    <row r="61" spans="2:15" s="26" customFormat="1" ht="12" customHeight="1">
      <c r="B61" s="83"/>
      <c r="C61" s="69"/>
      <c r="D61" s="50">
        <f>BOYS!D60</f>
      </c>
      <c r="E61" s="107">
        <f>IF(BOYS!E60="","",BOYS!E60)</f>
      </c>
      <c r="F61" s="108">
        <f>IF(OR(BOYS!F60="",BOYS!F60=0),"",BOYS!F60)</f>
      </c>
      <c r="G61" s="109">
        <f>IF(OR(BOYS!I60="",BOYS!I60=0),"",BOYS!I60)</f>
      </c>
      <c r="H61" s="109">
        <f>IF(OR(BOYS!J60="",BOYS!J60=0),"",BOYS!J60)</f>
      </c>
      <c r="I61" s="109">
        <f>IF(OR(BOYS!K60="",BOYS!K60=0),"",BOYS!K60)</f>
      </c>
      <c r="J61" s="109">
        <f>IF(OR(BOYS!L60="",BOYS!L60=0),"",BOYS!L60)</f>
      </c>
      <c r="K61" s="109">
        <f>IF(OR(BOYS!M60="",BOYS!M60=0),"",BOYS!M60)</f>
      </c>
      <c r="L61" s="46"/>
      <c r="M61" s="34"/>
      <c r="N61" s="27"/>
      <c r="O61" s="27"/>
    </row>
    <row r="62" spans="2:13" ht="12" customHeight="1">
      <c r="B62" s="83"/>
      <c r="C62" s="69"/>
      <c r="D62" s="50">
        <f>BOYS!D61</f>
      </c>
      <c r="E62" s="107">
        <f>IF(BOYS!E61="","",BOYS!E61)</f>
      </c>
      <c r="F62" s="108">
        <f>IF(OR(BOYS!F61="",BOYS!F61=0),"",BOYS!F61)</f>
      </c>
      <c r="G62" s="109">
        <f>IF(OR(BOYS!I61="",BOYS!I61=0),"",BOYS!I61)</f>
      </c>
      <c r="H62" s="109">
        <f>IF(OR(BOYS!J61="",BOYS!J61=0),"",BOYS!J61)</f>
      </c>
      <c r="I62" s="109">
        <f>IF(OR(BOYS!K61="",BOYS!K61=0),"",BOYS!K61)</f>
      </c>
      <c r="J62" s="109">
        <f>IF(OR(BOYS!L61="",BOYS!L61=0),"",BOYS!L61)</f>
      </c>
      <c r="K62" s="109">
        <f>IF(OR(BOYS!M61="",BOYS!M61=0),"",BOYS!M61)</f>
      </c>
      <c r="L62" s="47"/>
      <c r="M62" s="34"/>
    </row>
    <row r="63" spans="2:13" ht="12" customHeight="1">
      <c r="B63" s="83"/>
      <c r="C63" s="69"/>
      <c r="D63" s="165" t="s">
        <v>759</v>
      </c>
      <c r="E63" s="166"/>
      <c r="F63" s="105"/>
      <c r="G63" s="109"/>
      <c r="H63" s="109"/>
      <c r="I63" s="106"/>
      <c r="J63" s="81"/>
      <c r="K63" s="53"/>
      <c r="L63" s="45"/>
      <c r="M63" s="34"/>
    </row>
    <row r="64" spans="2:13" ht="12" customHeight="1">
      <c r="B64" s="83"/>
      <c r="C64" s="69"/>
      <c r="D64" s="50" t="str">
        <f>IF(GIRLS!D14="","",GIRLS!D14)</f>
        <v>1.</v>
      </c>
      <c r="E64" s="107">
        <f>IF(GIRLS!E14="","",GIRLS!E14)</f>
      </c>
      <c r="F64" s="108">
        <f>IF(GIRLS!F14="","",GIRLS!F14)</f>
      </c>
      <c r="G64" s="109">
        <f>IF(OR(GIRLS!I14="",GIRLS!I14=0),"",GIRLS!I14)</f>
      </c>
      <c r="H64" s="109">
        <f>IF(OR(GIRLS!J14="",GIRLS!J14=0),"",GIRLS!J14)</f>
      </c>
      <c r="I64" s="109">
        <f>IF(OR(GIRLS!K14="",GIRLS!K14=0),"",GIRLS!K14)</f>
      </c>
      <c r="J64" s="109">
        <f>IF(OR(GIRLS!L14="",GIRLS!L14=0),"",GIRLS!L14)</f>
      </c>
      <c r="K64" s="109">
        <f>IF(OR(GIRLS!M14="",GIRLS!M14=0),"",GIRLS!M14)</f>
      </c>
      <c r="L64" s="45"/>
      <c r="M64" s="34"/>
    </row>
    <row r="65" spans="2:13" ht="12" customHeight="1">
      <c r="B65" s="83"/>
      <c r="C65" s="69"/>
      <c r="D65" s="50">
        <f>IF(GIRLS!D15="","",GIRLS!D15)</f>
      </c>
      <c r="E65" s="107">
        <f>IF(GIRLS!E15="","",GIRLS!E15)</f>
      </c>
      <c r="F65" s="108">
        <f>IF(GIRLS!F15="","",GIRLS!F15)</f>
      </c>
      <c r="G65" s="109">
        <f>IF(OR(GIRLS!I15="",GIRLS!I15=0),"",GIRLS!I15)</f>
      </c>
      <c r="H65" s="109">
        <f>IF(OR(GIRLS!J15="",GIRLS!J15=0),"",GIRLS!J15)</f>
      </c>
      <c r="I65" s="109">
        <f>IF(OR(GIRLS!K15="",GIRLS!K15=0),"",GIRLS!K15)</f>
      </c>
      <c r="J65" s="109">
        <f>IF(OR(GIRLS!L15="",GIRLS!L15=0),"",GIRLS!L15)</f>
      </c>
      <c r="K65" s="109">
        <f>IF(OR(GIRLS!M15="",GIRLS!M15=0),"",GIRLS!M15)</f>
      </c>
      <c r="L65" s="45"/>
      <c r="M65" s="34"/>
    </row>
    <row r="66" spans="2:15" s="26" customFormat="1" ht="12" customHeight="1">
      <c r="B66" s="83"/>
      <c r="C66" s="69"/>
      <c r="D66" s="50">
        <f>IF(GIRLS!D16="","",GIRLS!D16)</f>
      </c>
      <c r="E66" s="107">
        <f>IF(GIRLS!E16="","",GIRLS!E16)</f>
      </c>
      <c r="F66" s="108">
        <f>IF(GIRLS!F16="","",GIRLS!F16)</f>
      </c>
      <c r="G66" s="109">
        <f>IF(OR(GIRLS!I16="",GIRLS!I16=0),"",GIRLS!I16)</f>
      </c>
      <c r="H66" s="109">
        <f>IF(OR(GIRLS!J16="",GIRLS!J16=0),"",GIRLS!J16)</f>
      </c>
      <c r="I66" s="109">
        <f>IF(OR(GIRLS!K16="",GIRLS!K16=0),"",GIRLS!K16)</f>
      </c>
      <c r="J66" s="109">
        <f>IF(OR(GIRLS!L16="",GIRLS!L16=0),"",GIRLS!L16)</f>
      </c>
      <c r="K66" s="109">
        <f>IF(OR(GIRLS!M16="",GIRLS!M16=0),"",GIRLS!M16)</f>
      </c>
      <c r="L66" s="45"/>
      <c r="M66" s="34"/>
      <c r="N66" s="27"/>
      <c r="O66" s="27"/>
    </row>
    <row r="67" spans="2:15" s="26" customFormat="1" ht="12" customHeight="1">
      <c r="B67" s="83"/>
      <c r="C67" s="69"/>
      <c r="D67" s="50">
        <f>IF(GIRLS!D17="","",GIRLS!D17)</f>
      </c>
      <c r="E67" s="107">
        <f>IF(GIRLS!E17="","",GIRLS!E17)</f>
      </c>
      <c r="F67" s="108">
        <f>IF(GIRLS!F17="","",GIRLS!F17)</f>
      </c>
      <c r="G67" s="109">
        <f>IF(OR(GIRLS!I17="",GIRLS!I17=0),"",GIRLS!I17)</f>
      </c>
      <c r="H67" s="109">
        <f>IF(OR(GIRLS!J17="",GIRLS!J17=0),"",GIRLS!J17)</f>
      </c>
      <c r="I67" s="109">
        <f>IF(OR(GIRLS!K17="",GIRLS!K17=0),"",GIRLS!K17)</f>
      </c>
      <c r="J67" s="109">
        <f>IF(OR(GIRLS!L17="",GIRLS!L17=0),"",GIRLS!L17)</f>
      </c>
      <c r="K67" s="109">
        <f>IF(OR(GIRLS!M17="",GIRLS!M17=0),"",GIRLS!M17)</f>
      </c>
      <c r="L67" s="45"/>
      <c r="M67" s="34"/>
      <c r="N67" s="27"/>
      <c r="O67" s="27"/>
    </row>
    <row r="68" spans="2:15" s="26" customFormat="1" ht="12" customHeight="1">
      <c r="B68" s="83"/>
      <c r="C68" s="69"/>
      <c r="D68" s="50">
        <f>IF(GIRLS!D18="","",GIRLS!D18)</f>
      </c>
      <c r="E68" s="107">
        <f>IF(GIRLS!E18="","",GIRLS!E18)</f>
      </c>
      <c r="F68" s="108">
        <f>IF(GIRLS!F18="","",GIRLS!F18)</f>
      </c>
      <c r="G68" s="109">
        <f>IF(OR(GIRLS!I18="",GIRLS!I18=0),"",GIRLS!I18)</f>
      </c>
      <c r="H68" s="109">
        <f>IF(OR(GIRLS!J18="",GIRLS!J18=0),"",GIRLS!J18)</f>
      </c>
      <c r="I68" s="109">
        <f>IF(OR(GIRLS!K18="",GIRLS!K18=0),"",GIRLS!K18)</f>
      </c>
      <c r="J68" s="109">
        <f>IF(OR(GIRLS!L18="",GIRLS!L18=0),"",GIRLS!L18)</f>
      </c>
      <c r="K68" s="109">
        <f>IF(OR(GIRLS!M18="",GIRLS!M18=0),"",GIRLS!M18)</f>
      </c>
      <c r="L68" s="45"/>
      <c r="M68" s="34"/>
      <c r="N68" s="27"/>
      <c r="O68" s="27"/>
    </row>
    <row r="69" spans="2:15" s="26" customFormat="1" ht="12" customHeight="1">
      <c r="B69" s="83"/>
      <c r="C69" s="69"/>
      <c r="D69" s="50">
        <f>IF(GIRLS!D19="","",GIRLS!D19)</f>
      </c>
      <c r="E69" s="107">
        <f>IF(GIRLS!E19="","",GIRLS!E19)</f>
      </c>
      <c r="F69" s="108">
        <f>IF(GIRLS!F19="","",GIRLS!F19)</f>
      </c>
      <c r="G69" s="109">
        <f>IF(OR(GIRLS!I19="",GIRLS!I19=0),"",GIRLS!I19)</f>
      </c>
      <c r="H69" s="109">
        <f>IF(OR(GIRLS!J19="",GIRLS!J19=0),"",GIRLS!J19)</f>
      </c>
      <c r="I69" s="109">
        <f>IF(OR(GIRLS!K19="",GIRLS!K19=0),"",GIRLS!K19)</f>
      </c>
      <c r="J69" s="109">
        <f>IF(OR(GIRLS!L19="",GIRLS!L19=0),"",GIRLS!L19)</f>
      </c>
      <c r="K69" s="109">
        <f>IF(OR(GIRLS!M19="",GIRLS!M19=0),"",GIRLS!M19)</f>
      </c>
      <c r="L69" s="45"/>
      <c r="M69" s="34"/>
      <c r="N69" s="27"/>
      <c r="O69" s="27"/>
    </row>
    <row r="70" spans="2:15" s="26" customFormat="1" ht="12" customHeight="1">
      <c r="B70" s="83"/>
      <c r="C70" s="69"/>
      <c r="D70" s="50">
        <f>IF(GIRLS!D20="","",GIRLS!D20)</f>
      </c>
      <c r="E70" s="107">
        <f>IF(GIRLS!E20="","",GIRLS!E20)</f>
      </c>
      <c r="F70" s="108">
        <f>IF(GIRLS!F20="","",GIRLS!F20)</f>
      </c>
      <c r="G70" s="109">
        <f>IF(OR(GIRLS!I20="",GIRLS!I20=0),"",GIRLS!I20)</f>
      </c>
      <c r="H70" s="109">
        <f>IF(OR(GIRLS!J20="",GIRLS!J20=0),"",GIRLS!J20)</f>
      </c>
      <c r="I70" s="109">
        <f>IF(OR(GIRLS!K20="",GIRLS!K20=0),"",GIRLS!K20)</f>
      </c>
      <c r="J70" s="109">
        <f>IF(OR(GIRLS!L20="",GIRLS!L20=0),"",GIRLS!L20)</f>
      </c>
      <c r="K70" s="109">
        <f>IF(OR(GIRLS!M20="",GIRLS!M20=0),"",GIRLS!M20)</f>
      </c>
      <c r="L70" s="45"/>
      <c r="M70" s="34"/>
      <c r="N70" s="27"/>
      <c r="O70" s="27"/>
    </row>
    <row r="71" spans="2:15" s="26" customFormat="1" ht="12" customHeight="1">
      <c r="B71" s="83"/>
      <c r="C71" s="69"/>
      <c r="D71" s="50">
        <f>IF(GIRLS!D21="","",GIRLS!D21)</f>
      </c>
      <c r="E71" s="107">
        <f>IF(GIRLS!E21="","",GIRLS!E21)</f>
      </c>
      <c r="F71" s="108">
        <f>IF(GIRLS!F21="","",GIRLS!F21)</f>
      </c>
      <c r="G71" s="109">
        <f>IF(OR(GIRLS!I21="",GIRLS!I21=0),"",GIRLS!I21)</f>
      </c>
      <c r="H71" s="109">
        <f>IF(OR(GIRLS!J21="",GIRLS!J21=0),"",GIRLS!J21)</f>
      </c>
      <c r="I71" s="109">
        <f>IF(OR(GIRLS!K21="",GIRLS!K21=0),"",GIRLS!K21)</f>
      </c>
      <c r="J71" s="109">
        <f>IF(OR(GIRLS!L21="",GIRLS!L21=0),"",GIRLS!L21)</f>
      </c>
      <c r="K71" s="109">
        <f>IF(OR(GIRLS!M21="",GIRLS!M21=0),"",GIRLS!M21)</f>
      </c>
      <c r="L71" s="45"/>
      <c r="M71" s="34"/>
      <c r="N71" s="27"/>
      <c r="O71" s="27"/>
    </row>
    <row r="72" spans="2:15" s="26" customFormat="1" ht="12" customHeight="1">
      <c r="B72" s="83"/>
      <c r="C72" s="69"/>
      <c r="D72" s="50">
        <f>IF(GIRLS!D22="","",GIRLS!D22)</f>
      </c>
      <c r="E72" s="107">
        <f>IF(GIRLS!E22="","",GIRLS!E22)</f>
      </c>
      <c r="F72" s="108">
        <f>IF(GIRLS!F22="","",GIRLS!F22)</f>
      </c>
      <c r="G72" s="109">
        <f>IF(OR(GIRLS!I22="",GIRLS!I22=0),"",GIRLS!I22)</f>
      </c>
      <c r="H72" s="109">
        <f>IF(OR(GIRLS!J22="",GIRLS!J22=0),"",GIRLS!J22)</f>
      </c>
      <c r="I72" s="109">
        <f>IF(OR(GIRLS!K22="",GIRLS!K22=0),"",GIRLS!K22)</f>
      </c>
      <c r="J72" s="109">
        <f>IF(OR(GIRLS!L22="",GIRLS!L22=0),"",GIRLS!L22)</f>
      </c>
      <c r="K72" s="109">
        <f>IF(OR(GIRLS!M22="",GIRLS!M22=0),"",GIRLS!M22)</f>
      </c>
      <c r="L72" s="45"/>
      <c r="M72" s="34"/>
      <c r="N72" s="27"/>
      <c r="O72" s="27"/>
    </row>
    <row r="73" spans="2:15" s="26" customFormat="1" ht="12" customHeight="1">
      <c r="B73" s="83"/>
      <c r="C73" s="69"/>
      <c r="D73" s="50">
        <f>IF(GIRLS!D23="","",GIRLS!D23)</f>
      </c>
      <c r="E73" s="107">
        <f>IF(GIRLS!E23="","",GIRLS!E23)</f>
      </c>
      <c r="F73" s="108">
        <f>IF(GIRLS!F23="","",GIRLS!F23)</f>
      </c>
      <c r="G73" s="109">
        <f>IF(OR(GIRLS!I23="",GIRLS!I23=0),"",GIRLS!I23)</f>
      </c>
      <c r="H73" s="109">
        <f>IF(OR(GIRLS!J23="",GIRLS!J23=0),"",GIRLS!J23)</f>
      </c>
      <c r="I73" s="109">
        <f>IF(OR(GIRLS!K23="",GIRLS!K23=0),"",GIRLS!K23)</f>
      </c>
      <c r="J73" s="109">
        <f>IF(OR(GIRLS!L23="",GIRLS!L23=0),"",GIRLS!L23)</f>
      </c>
      <c r="K73" s="109">
        <f>IF(OR(GIRLS!M23="",GIRLS!M23=0),"",GIRLS!M23)</f>
      </c>
      <c r="L73" s="45"/>
      <c r="M73" s="34"/>
      <c r="N73" s="27"/>
      <c r="O73" s="27"/>
    </row>
    <row r="74" spans="2:15" s="26" customFormat="1" ht="12" customHeight="1">
      <c r="B74" s="83"/>
      <c r="C74" s="69"/>
      <c r="D74" s="50">
        <f>IF(GIRLS!D24="","",GIRLS!D24)</f>
      </c>
      <c r="E74" s="107">
        <f>IF(GIRLS!E24="","",GIRLS!E24)</f>
      </c>
      <c r="F74" s="108">
        <f>IF(GIRLS!F24="","",GIRLS!F24)</f>
      </c>
      <c r="G74" s="109">
        <f>IF(OR(GIRLS!I24="",GIRLS!I24=0),"",GIRLS!I24)</f>
      </c>
      <c r="H74" s="109">
        <f>IF(OR(GIRLS!J24="",GIRLS!J24=0),"",GIRLS!J24)</f>
      </c>
      <c r="I74" s="109">
        <f>IF(OR(GIRLS!K24="",GIRLS!K24=0),"",GIRLS!K24)</f>
      </c>
      <c r="J74" s="109">
        <f>IF(OR(GIRLS!L24="",GIRLS!L24=0),"",GIRLS!L24)</f>
      </c>
      <c r="K74" s="109">
        <f>IF(OR(GIRLS!M24="",GIRLS!M24=0),"",GIRLS!M24)</f>
      </c>
      <c r="L74" s="45"/>
      <c r="M74" s="34"/>
      <c r="N74" s="27"/>
      <c r="O74" s="27"/>
    </row>
    <row r="75" spans="2:15" s="26" customFormat="1" ht="12" customHeight="1">
      <c r="B75" s="83"/>
      <c r="C75" s="69"/>
      <c r="D75" s="50">
        <f>IF(GIRLS!D25="","",GIRLS!D25)</f>
      </c>
      <c r="E75" s="107">
        <f>IF(GIRLS!E25="","",GIRLS!E25)</f>
      </c>
      <c r="F75" s="108">
        <f>IF(GIRLS!F25="","",GIRLS!F25)</f>
      </c>
      <c r="G75" s="109">
        <f>IF(OR(GIRLS!I25="",GIRLS!I25=0),"",GIRLS!I25)</f>
      </c>
      <c r="H75" s="109">
        <f>IF(OR(GIRLS!J25="",GIRLS!J25=0),"",GIRLS!J25)</f>
      </c>
      <c r="I75" s="109">
        <f>IF(OR(GIRLS!K25="",GIRLS!K25=0),"",GIRLS!K25)</f>
      </c>
      <c r="J75" s="109">
        <f>IF(OR(GIRLS!L25="",GIRLS!L25=0),"",GIRLS!L25)</f>
      </c>
      <c r="K75" s="109">
        <f>IF(OR(GIRLS!M25="",GIRLS!M25=0),"",GIRLS!M25)</f>
      </c>
      <c r="L75" s="45"/>
      <c r="M75" s="34"/>
      <c r="N75" s="27"/>
      <c r="O75" s="27"/>
    </row>
    <row r="76" spans="2:15" s="26" customFormat="1" ht="12" customHeight="1">
      <c r="B76" s="83"/>
      <c r="C76" s="69"/>
      <c r="D76" s="50">
        <f>IF(GIRLS!D26="","",GIRLS!D26)</f>
      </c>
      <c r="E76" s="107">
        <f>IF(GIRLS!E26="","",GIRLS!E26)</f>
      </c>
      <c r="F76" s="108">
        <f>IF(GIRLS!F26="","",GIRLS!F26)</f>
      </c>
      <c r="G76" s="109">
        <f>IF(OR(GIRLS!I26="",GIRLS!I26=0),"",GIRLS!I26)</f>
      </c>
      <c r="H76" s="109">
        <f>IF(OR(GIRLS!J26="",GIRLS!J26=0),"",GIRLS!J26)</f>
      </c>
      <c r="I76" s="109">
        <f>IF(OR(GIRLS!K26="",GIRLS!K26=0),"",GIRLS!K26)</f>
      </c>
      <c r="J76" s="109">
        <f>IF(OR(GIRLS!L26="",GIRLS!L26=0),"",GIRLS!L26)</f>
      </c>
      <c r="K76" s="109">
        <f>IF(OR(GIRLS!M26="",GIRLS!M26=0),"",GIRLS!M26)</f>
      </c>
      <c r="L76" s="45"/>
      <c r="M76" s="34"/>
      <c r="N76" s="27"/>
      <c r="O76" s="27"/>
    </row>
    <row r="77" spans="2:15" s="26" customFormat="1" ht="12" customHeight="1">
      <c r="B77" s="83"/>
      <c r="C77" s="69"/>
      <c r="D77" s="50">
        <f>IF(GIRLS!D27="","",GIRLS!D27)</f>
      </c>
      <c r="E77" s="107">
        <f>IF(GIRLS!E27="","",GIRLS!E27)</f>
      </c>
      <c r="F77" s="108">
        <f>IF(GIRLS!F27="","",GIRLS!F27)</f>
      </c>
      <c r="G77" s="109">
        <f>IF(OR(GIRLS!I27="",GIRLS!I27=0),"",GIRLS!I27)</f>
      </c>
      <c r="H77" s="109">
        <f>IF(OR(GIRLS!J27="",GIRLS!J27=0),"",GIRLS!J27)</f>
      </c>
      <c r="I77" s="109">
        <f>IF(OR(GIRLS!K27="",GIRLS!K27=0),"",GIRLS!K27)</f>
      </c>
      <c r="J77" s="109">
        <f>IF(OR(GIRLS!L27="",GIRLS!L27=0),"",GIRLS!L27)</f>
      </c>
      <c r="K77" s="109">
        <f>IF(OR(GIRLS!M27="",GIRLS!M27=0),"",GIRLS!M27)</f>
      </c>
      <c r="L77" s="45"/>
      <c r="M77" s="34"/>
      <c r="N77" s="27"/>
      <c r="O77" s="27"/>
    </row>
    <row r="78" spans="2:15" s="26" customFormat="1" ht="12" customHeight="1">
      <c r="B78" s="83"/>
      <c r="C78" s="69"/>
      <c r="D78" s="50">
        <f>IF(GIRLS!D28="","",GIRLS!D28)</f>
      </c>
      <c r="E78" s="107">
        <f>IF(GIRLS!E28="","",GIRLS!E28)</f>
      </c>
      <c r="F78" s="108">
        <f>IF(GIRLS!F28="","",GIRLS!F28)</f>
      </c>
      <c r="G78" s="109">
        <f>IF(OR(GIRLS!I28="",GIRLS!I28=0),"",GIRLS!I28)</f>
      </c>
      <c r="H78" s="109">
        <f>IF(OR(GIRLS!J28="",GIRLS!J28=0),"",GIRLS!J28)</f>
      </c>
      <c r="I78" s="109">
        <f>IF(OR(GIRLS!K28="",GIRLS!K28=0),"",GIRLS!K28)</f>
      </c>
      <c r="J78" s="109">
        <f>IF(OR(GIRLS!L28="",GIRLS!L28=0),"",GIRLS!L28)</f>
      </c>
      <c r="K78" s="109">
        <f>IF(OR(GIRLS!M28="",GIRLS!M28=0),"",GIRLS!M28)</f>
      </c>
      <c r="L78" s="46"/>
      <c r="M78" s="34"/>
      <c r="N78" s="27"/>
      <c r="O78" s="27"/>
    </row>
    <row r="79" spans="2:15" s="26" customFormat="1" ht="12" customHeight="1">
      <c r="B79" s="83"/>
      <c r="C79" s="69"/>
      <c r="D79" s="50">
        <f>IF(GIRLS!D29="","",GIRLS!D29)</f>
      </c>
      <c r="E79" s="107">
        <f>IF(GIRLS!E29="","",GIRLS!E29)</f>
      </c>
      <c r="F79" s="108">
        <f>IF(GIRLS!F29="","",GIRLS!F29)</f>
      </c>
      <c r="G79" s="109">
        <f>IF(OR(GIRLS!I29="",GIRLS!I29=0),"",GIRLS!I29)</f>
      </c>
      <c r="H79" s="109">
        <f>IF(OR(GIRLS!J29="",GIRLS!J29=0),"",GIRLS!J29)</f>
      </c>
      <c r="I79" s="109">
        <f>IF(OR(GIRLS!K29="",GIRLS!K29=0),"",GIRLS!K29)</f>
      </c>
      <c r="J79" s="109">
        <f>IF(OR(GIRLS!L29="",GIRLS!L29=0),"",GIRLS!L29)</f>
      </c>
      <c r="K79" s="109">
        <f>IF(OR(GIRLS!M29="",GIRLS!M29=0),"",GIRLS!M29)</f>
      </c>
      <c r="L79" s="46"/>
      <c r="M79" s="34"/>
      <c r="N79" s="27"/>
      <c r="O79" s="27"/>
    </row>
    <row r="80" spans="2:15" s="26" customFormat="1" ht="12" customHeight="1">
      <c r="B80" s="83"/>
      <c r="C80" s="69"/>
      <c r="D80" s="50">
        <f>IF(GIRLS!D30="","",GIRLS!D30)</f>
      </c>
      <c r="E80" s="107">
        <f>IF(GIRLS!E30="","",GIRLS!E30)</f>
      </c>
      <c r="F80" s="108">
        <f>IF(GIRLS!F30="","",GIRLS!F30)</f>
      </c>
      <c r="G80" s="109">
        <f>IF(OR(GIRLS!I30="",GIRLS!I30=0),"",GIRLS!I30)</f>
      </c>
      <c r="H80" s="109">
        <f>IF(OR(GIRLS!J30="",GIRLS!J30=0),"",GIRLS!J30)</f>
      </c>
      <c r="I80" s="109">
        <f>IF(OR(GIRLS!K30="",GIRLS!K30=0),"",GIRLS!K30)</f>
      </c>
      <c r="J80" s="109">
        <f>IF(OR(GIRLS!L30="",GIRLS!L30=0),"",GIRLS!L30)</f>
      </c>
      <c r="K80" s="109">
        <f>IF(OR(GIRLS!M30="",GIRLS!M30=0),"",GIRLS!M30)</f>
      </c>
      <c r="L80" s="46"/>
      <c r="M80" s="34"/>
      <c r="N80" s="27"/>
      <c r="O80" s="27"/>
    </row>
    <row r="81" spans="2:15" s="26" customFormat="1" ht="12" customHeight="1">
      <c r="B81" s="83"/>
      <c r="C81" s="69"/>
      <c r="D81" s="50">
        <f>IF(GIRLS!D31="","",GIRLS!D31)</f>
      </c>
      <c r="E81" s="107">
        <f>IF(GIRLS!E31="","",GIRLS!E31)</f>
      </c>
      <c r="F81" s="108">
        <f>IF(GIRLS!F31="","",GIRLS!F31)</f>
      </c>
      <c r="G81" s="109">
        <f>IF(OR(GIRLS!I31="",GIRLS!I31=0),"",GIRLS!I31)</f>
      </c>
      <c r="H81" s="109">
        <f>IF(OR(GIRLS!J31="",GIRLS!J31=0),"",GIRLS!J31)</f>
      </c>
      <c r="I81" s="109">
        <f>IF(OR(GIRLS!K31="",GIRLS!K31=0),"",GIRLS!K31)</f>
      </c>
      <c r="J81" s="109">
        <f>IF(OR(GIRLS!L31="",GIRLS!L31=0),"",GIRLS!L31)</f>
      </c>
      <c r="K81" s="109">
        <f>IF(OR(GIRLS!M31="",GIRLS!M31=0),"",GIRLS!M31)</f>
      </c>
      <c r="L81" s="46"/>
      <c r="M81" s="34"/>
      <c r="N81" s="27"/>
      <c r="O81" s="27"/>
    </row>
    <row r="82" spans="2:15" s="26" customFormat="1" ht="12" customHeight="1">
      <c r="B82" s="83"/>
      <c r="C82" s="69"/>
      <c r="D82" s="50">
        <f>IF(GIRLS!D32="","",GIRLS!D32)</f>
      </c>
      <c r="E82" s="107">
        <f>IF(GIRLS!E32="","",GIRLS!E32)</f>
      </c>
      <c r="F82" s="108">
        <f>IF(GIRLS!F32="","",GIRLS!F32)</f>
      </c>
      <c r="G82" s="109">
        <f>IF(OR(GIRLS!I32="",GIRLS!I32=0),"",GIRLS!I32)</f>
      </c>
      <c r="H82" s="109">
        <f>IF(OR(GIRLS!J32="",GIRLS!J32=0),"",GIRLS!J32)</f>
      </c>
      <c r="I82" s="109">
        <f>IF(OR(GIRLS!K32="",GIRLS!K32=0),"",GIRLS!K32)</f>
      </c>
      <c r="J82" s="109">
        <f>IF(OR(GIRLS!L32="",GIRLS!L32=0),"",GIRLS!L32)</f>
      </c>
      <c r="K82" s="109">
        <f>IF(OR(GIRLS!M32="",GIRLS!M32=0),"",GIRLS!M32)</f>
      </c>
      <c r="L82" s="46"/>
      <c r="M82" s="34"/>
      <c r="N82" s="27"/>
      <c r="O82" s="27"/>
    </row>
    <row r="83" spans="2:13" ht="12" customHeight="1">
      <c r="B83" s="83"/>
      <c r="C83" s="69"/>
      <c r="D83" s="50">
        <f>IF(GIRLS!D33="","",GIRLS!D33)</f>
      </c>
      <c r="E83" s="107">
        <f>IF(GIRLS!E33="","",GIRLS!E33)</f>
      </c>
      <c r="F83" s="108">
        <f>IF(GIRLS!F33="","",GIRLS!F33)</f>
      </c>
      <c r="G83" s="109">
        <f>IF(OR(GIRLS!I33="",GIRLS!I33=0),"",GIRLS!I33)</f>
      </c>
      <c r="H83" s="109">
        <f>IF(OR(GIRLS!J33="",GIRLS!J33=0),"",GIRLS!J33)</f>
      </c>
      <c r="I83" s="109">
        <f>IF(OR(GIRLS!K33="",GIRLS!K33=0),"",GIRLS!K33)</f>
      </c>
      <c r="J83" s="109">
        <f>IF(OR(GIRLS!L33="",GIRLS!L33=0),"",GIRLS!L33)</f>
      </c>
      <c r="K83" s="109">
        <f>IF(OR(GIRLS!M33="",GIRLS!M33=0),"",GIRLS!M33)</f>
      </c>
      <c r="L83" s="47"/>
      <c r="M83" s="34"/>
    </row>
    <row r="84" spans="2:13" ht="12" customHeight="1">
      <c r="B84" s="83"/>
      <c r="C84" s="69"/>
      <c r="D84" s="50">
        <f>IF(GIRLS!D34="","",GIRLS!D34)</f>
      </c>
      <c r="E84" s="107">
        <f>IF(GIRLS!E34="","",GIRLS!E34)</f>
      </c>
      <c r="F84" s="108">
        <f>IF(GIRLS!F34="","",GIRLS!F34)</f>
      </c>
      <c r="G84" s="109">
        <f>IF(OR(GIRLS!I34="",GIRLS!I34=0),"",GIRLS!I34)</f>
      </c>
      <c r="H84" s="109">
        <f>IF(OR(GIRLS!J34="",GIRLS!J34=0),"",GIRLS!J34)</f>
      </c>
      <c r="I84" s="109">
        <f>IF(OR(GIRLS!K34="",GIRLS!K34=0),"",GIRLS!K34)</f>
      </c>
      <c r="J84" s="109">
        <f>IF(OR(GIRLS!L34="",GIRLS!L34=0),"",GIRLS!L34)</f>
      </c>
      <c r="K84" s="109">
        <f>IF(OR(GIRLS!M34="",GIRLS!M34=0),"",GIRLS!M34)</f>
      </c>
      <c r="L84" s="45"/>
      <c r="M84" s="34"/>
    </row>
    <row r="85" spans="2:13" ht="12" customHeight="1">
      <c r="B85" s="83"/>
      <c r="C85" s="69"/>
      <c r="D85" s="50">
        <f>IF(GIRLS!D35="","",GIRLS!D35)</f>
      </c>
      <c r="E85" s="107">
        <f>IF(GIRLS!E35="","",GIRLS!E35)</f>
      </c>
      <c r="F85" s="108">
        <f>IF(GIRLS!F35="","",GIRLS!F35)</f>
      </c>
      <c r="G85" s="109">
        <f>IF(OR(GIRLS!I35="",GIRLS!I35=0),"",GIRLS!I35)</f>
      </c>
      <c r="H85" s="109">
        <f>IF(OR(GIRLS!J35="",GIRLS!J35=0),"",GIRLS!J35)</f>
      </c>
      <c r="I85" s="109">
        <f>IF(OR(GIRLS!K35="",GIRLS!K35=0),"",GIRLS!K35)</f>
      </c>
      <c r="J85" s="109">
        <f>IF(OR(GIRLS!L35="",GIRLS!L35=0),"",GIRLS!L35)</f>
      </c>
      <c r="K85" s="109">
        <f>IF(OR(GIRLS!M35="",GIRLS!M35=0),"",GIRLS!M35)</f>
      </c>
      <c r="L85" s="45"/>
      <c r="M85" s="34"/>
    </row>
    <row r="86" spans="2:13" ht="12" customHeight="1">
      <c r="B86" s="83"/>
      <c r="C86" s="69"/>
      <c r="D86" s="50">
        <f>IF(GIRLS!D36="","",GIRLS!D36)</f>
      </c>
      <c r="E86" s="107">
        <f>IF(GIRLS!E36="","",GIRLS!E36)</f>
      </c>
      <c r="F86" s="108">
        <f>IF(GIRLS!F36="","",GIRLS!F36)</f>
      </c>
      <c r="G86" s="109">
        <f>IF(OR(GIRLS!I36="",GIRLS!I36=0),"",GIRLS!I36)</f>
      </c>
      <c r="H86" s="109">
        <f>IF(OR(GIRLS!J36="",GIRLS!J36=0),"",GIRLS!J36)</f>
      </c>
      <c r="I86" s="109">
        <f>IF(OR(GIRLS!K36="",GIRLS!K36=0),"",GIRLS!K36)</f>
      </c>
      <c r="J86" s="109">
        <f>IF(OR(GIRLS!L36="",GIRLS!L36=0),"",GIRLS!L36)</f>
      </c>
      <c r="K86" s="109">
        <f>IF(OR(GIRLS!M36="",GIRLS!M36=0),"",GIRLS!M36)</f>
      </c>
      <c r="L86" s="45"/>
      <c r="M86" s="34"/>
    </row>
    <row r="87" spans="2:13" ht="12" customHeight="1">
      <c r="B87" s="83"/>
      <c r="C87" s="69"/>
      <c r="D87" s="50">
        <f>IF(GIRLS!D37="","",GIRLS!D37)</f>
      </c>
      <c r="E87" s="107">
        <f>IF(GIRLS!E37="","",GIRLS!E37)</f>
      </c>
      <c r="F87" s="108">
        <f>IF(GIRLS!F37="","",GIRLS!F37)</f>
      </c>
      <c r="G87" s="109">
        <f>IF(OR(GIRLS!I37="",GIRLS!I37=0),"",GIRLS!I37)</f>
      </c>
      <c r="H87" s="109">
        <f>IF(OR(GIRLS!J37="",GIRLS!J37=0),"",GIRLS!J37)</f>
      </c>
      <c r="I87" s="109">
        <f>IF(OR(GIRLS!K37="",GIRLS!K37=0),"",GIRLS!K37)</f>
      </c>
      <c r="J87" s="109">
        <f>IF(OR(GIRLS!L37="",GIRLS!L37=0),"",GIRLS!L37)</f>
      </c>
      <c r="K87" s="109">
        <f>IF(OR(GIRLS!M37="",GIRLS!M37=0),"",GIRLS!M37)</f>
      </c>
      <c r="L87" s="45"/>
      <c r="M87" s="34"/>
    </row>
    <row r="88" spans="2:13" ht="12" customHeight="1">
      <c r="B88" s="83"/>
      <c r="C88" s="69"/>
      <c r="D88" s="50">
        <f>IF(GIRLS!D38="","",GIRLS!D38)</f>
      </c>
      <c r="E88" s="107">
        <f>IF(GIRLS!E38="","",GIRLS!E38)</f>
      </c>
      <c r="F88" s="108">
        <f>IF(GIRLS!F38="","",GIRLS!F38)</f>
      </c>
      <c r="G88" s="109">
        <f>IF(OR(GIRLS!I38="",GIRLS!I38=0),"",GIRLS!I38)</f>
      </c>
      <c r="H88" s="109">
        <f>IF(OR(GIRLS!J38="",GIRLS!J38=0),"",GIRLS!J38)</f>
      </c>
      <c r="I88" s="109">
        <f>IF(OR(GIRLS!K38="",GIRLS!K38=0),"",GIRLS!K38)</f>
      </c>
      <c r="J88" s="109">
        <f>IF(OR(GIRLS!L38="",GIRLS!L38=0),"",GIRLS!L38)</f>
      </c>
      <c r="K88" s="109">
        <f>IF(OR(GIRLS!M38="",GIRLS!M38=0),"",GIRLS!M38)</f>
      </c>
      <c r="L88" s="45"/>
      <c r="M88" s="34"/>
    </row>
    <row r="89" spans="2:13" ht="12" customHeight="1">
      <c r="B89" s="83"/>
      <c r="C89" s="69"/>
      <c r="D89" s="50">
        <f>IF(GIRLS!D39="","",GIRLS!D39)</f>
      </c>
      <c r="E89" s="107">
        <f>IF(GIRLS!E39="","",GIRLS!E39)</f>
      </c>
      <c r="F89" s="108">
        <f>IF(GIRLS!F39="","",GIRLS!F39)</f>
      </c>
      <c r="G89" s="109">
        <f>IF(OR(GIRLS!I39="",GIRLS!I39=0),"",GIRLS!I39)</f>
      </c>
      <c r="H89" s="109">
        <f>IF(OR(GIRLS!J39="",GIRLS!J39=0),"",GIRLS!J39)</f>
      </c>
      <c r="I89" s="109">
        <f>IF(OR(GIRLS!K39="",GIRLS!K39=0),"",GIRLS!K39)</f>
      </c>
      <c r="J89" s="109">
        <f>IF(OR(GIRLS!L39="",GIRLS!L39=0),"",GIRLS!L39)</f>
      </c>
      <c r="K89" s="109">
        <f>IF(OR(GIRLS!M39="",GIRLS!M39=0),"",GIRLS!M39)</f>
      </c>
      <c r="L89" s="45"/>
      <c r="M89" s="34"/>
    </row>
    <row r="90" spans="2:13" ht="12" customHeight="1">
      <c r="B90" s="83"/>
      <c r="C90" s="69"/>
      <c r="D90" s="50">
        <f>IF(GIRLS!D40="","",GIRLS!D40)</f>
      </c>
      <c r="E90" s="107">
        <f>IF(GIRLS!E40="","",GIRLS!E40)</f>
      </c>
      <c r="F90" s="108">
        <f>IF(GIRLS!F40="","",GIRLS!F40)</f>
      </c>
      <c r="G90" s="109">
        <f>IF(OR(GIRLS!I40="",GIRLS!I40=0),"",GIRLS!I40)</f>
      </c>
      <c r="H90" s="109">
        <f>IF(OR(GIRLS!J40="",GIRLS!J40=0),"",GIRLS!J40)</f>
      </c>
      <c r="I90" s="109">
        <f>IF(OR(GIRLS!K40="",GIRLS!K40=0),"",GIRLS!K40)</f>
      </c>
      <c r="J90" s="109">
        <f>IF(OR(GIRLS!L40="",GIRLS!L40=0),"",GIRLS!L40)</f>
      </c>
      <c r="K90" s="109">
        <f>IF(OR(GIRLS!M40="",GIRLS!M40=0),"",GIRLS!M40)</f>
      </c>
      <c r="L90" s="45"/>
      <c r="M90" s="34"/>
    </row>
    <row r="91" spans="2:13" ht="12" customHeight="1">
      <c r="B91" s="83"/>
      <c r="C91" s="69"/>
      <c r="D91" s="50">
        <f>IF(GIRLS!D41="","",GIRLS!D41)</f>
      </c>
      <c r="E91" s="107">
        <f>IF(GIRLS!E41="","",GIRLS!E41)</f>
      </c>
      <c r="F91" s="108">
        <f>IF(GIRLS!F41="","",GIRLS!F41)</f>
      </c>
      <c r="G91" s="109">
        <f>IF(OR(GIRLS!I41="",GIRLS!I41=0),"",GIRLS!I41)</f>
      </c>
      <c r="H91" s="109">
        <f>IF(OR(GIRLS!J41="",GIRLS!J41=0),"",GIRLS!J41)</f>
      </c>
      <c r="I91" s="109">
        <f>IF(OR(GIRLS!K41="",GIRLS!K41=0),"",GIRLS!K41)</f>
      </c>
      <c r="J91" s="109">
        <f>IF(OR(GIRLS!L41="",GIRLS!L41=0),"",GIRLS!L41)</f>
      </c>
      <c r="K91" s="109">
        <f>IF(OR(GIRLS!M41="",GIRLS!M41=0),"",GIRLS!M41)</f>
      </c>
      <c r="L91" s="45"/>
      <c r="M91" s="34"/>
    </row>
    <row r="92" spans="2:13" ht="12" customHeight="1">
      <c r="B92" s="83"/>
      <c r="C92" s="69"/>
      <c r="D92" s="50">
        <f>IF(GIRLS!D42="","",GIRLS!D42)</f>
      </c>
      <c r="E92" s="107">
        <f>IF(GIRLS!E42="","",GIRLS!E42)</f>
      </c>
      <c r="F92" s="108">
        <f>IF(GIRLS!F42="","",GIRLS!F42)</f>
      </c>
      <c r="G92" s="109">
        <f>IF(OR(GIRLS!I42="",GIRLS!I42=0),"",GIRLS!I42)</f>
      </c>
      <c r="H92" s="109">
        <f>IF(OR(GIRLS!J42="",GIRLS!J42=0),"",GIRLS!J42)</f>
      </c>
      <c r="I92" s="109">
        <f>IF(OR(GIRLS!K42="",GIRLS!K42=0),"",GIRLS!K42)</f>
      </c>
      <c r="J92" s="109">
        <f>IF(OR(GIRLS!L42="",GIRLS!L42=0),"",GIRLS!L42)</f>
      </c>
      <c r="K92" s="109">
        <f>IF(OR(GIRLS!M42="",GIRLS!M42=0),"",GIRLS!M42)</f>
      </c>
      <c r="L92" s="45"/>
      <c r="M92" s="34"/>
    </row>
    <row r="93" spans="2:13" ht="12" customHeight="1">
      <c r="B93" s="83"/>
      <c r="C93" s="69"/>
      <c r="D93" s="50">
        <f>IF(GIRLS!D43="","",GIRLS!D43)</f>
      </c>
      <c r="E93" s="107">
        <f>IF(GIRLS!E43="","",GIRLS!E43)</f>
      </c>
      <c r="F93" s="108">
        <f>IF(GIRLS!F43="","",GIRLS!F43)</f>
      </c>
      <c r="G93" s="109">
        <f>IF(OR(GIRLS!I43="",GIRLS!I43=0),"",GIRLS!I43)</f>
      </c>
      <c r="H93" s="109">
        <f>IF(OR(GIRLS!J43="",GIRLS!J43=0),"",GIRLS!J43)</f>
      </c>
      <c r="I93" s="109">
        <f>IF(OR(GIRLS!K43="",GIRLS!K43=0),"",GIRLS!K43)</f>
      </c>
      <c r="J93" s="109">
        <f>IF(OR(GIRLS!L43="",GIRLS!L43=0),"",GIRLS!L43)</f>
      </c>
      <c r="K93" s="109">
        <f>IF(OR(GIRLS!M43="",GIRLS!M43=0),"",GIRLS!M43)</f>
      </c>
      <c r="L93" s="45"/>
      <c r="M93" s="34"/>
    </row>
    <row r="94" spans="2:13" ht="12" customHeight="1">
      <c r="B94" s="83"/>
      <c r="C94" s="69"/>
      <c r="D94" s="50">
        <f>IF(GIRLS!D44="","",GIRLS!D44)</f>
      </c>
      <c r="E94" s="107">
        <f>IF(GIRLS!E44="","",GIRLS!E44)</f>
      </c>
      <c r="F94" s="108">
        <f>IF(GIRLS!F44="","",GIRLS!F44)</f>
      </c>
      <c r="G94" s="109">
        <f>IF(OR(GIRLS!I44="",GIRLS!I44=0),"",GIRLS!I44)</f>
      </c>
      <c r="H94" s="109">
        <f>IF(OR(GIRLS!J44="",GIRLS!J44=0),"",GIRLS!J44)</f>
      </c>
      <c r="I94" s="109">
        <f>IF(OR(GIRLS!K44="",GIRLS!K44=0),"",GIRLS!K44)</f>
      </c>
      <c r="J94" s="109">
        <f>IF(OR(GIRLS!L44="",GIRLS!L44=0),"",GIRLS!L44)</f>
      </c>
      <c r="K94" s="109">
        <f>IF(OR(GIRLS!M44="",GIRLS!M44=0),"",GIRLS!M44)</f>
      </c>
      <c r="L94" s="45"/>
      <c r="M94" s="34"/>
    </row>
    <row r="95" spans="2:13" ht="12" customHeight="1">
      <c r="B95" s="83"/>
      <c r="C95" s="69"/>
      <c r="D95" s="50">
        <f>IF(GIRLS!D45="","",GIRLS!D45)</f>
      </c>
      <c r="E95" s="107">
        <f>IF(GIRLS!E45="","",GIRLS!E45)</f>
      </c>
      <c r="F95" s="108">
        <f>IF(GIRLS!F45="","",GIRLS!F45)</f>
      </c>
      <c r="G95" s="109">
        <f>IF(OR(GIRLS!I45="",GIRLS!I45=0),"",GIRLS!I45)</f>
      </c>
      <c r="H95" s="109">
        <f>IF(OR(GIRLS!J45="",GIRLS!J45=0),"",GIRLS!J45)</f>
      </c>
      <c r="I95" s="109">
        <f>IF(OR(GIRLS!K45="",GIRLS!K45=0),"",GIRLS!K45)</f>
      </c>
      <c r="J95" s="109">
        <f>IF(OR(GIRLS!L45="",GIRLS!L45=0),"",GIRLS!L45)</f>
      </c>
      <c r="K95" s="109">
        <f>IF(OR(GIRLS!M45="",GIRLS!M45=0),"",GIRLS!M45)</f>
      </c>
      <c r="L95" s="45"/>
      <c r="M95" s="34"/>
    </row>
    <row r="96" spans="2:13" ht="12" customHeight="1">
      <c r="B96" s="83"/>
      <c r="C96" s="69"/>
      <c r="D96" s="50">
        <f>IF(GIRLS!D46="","",GIRLS!D46)</f>
      </c>
      <c r="E96" s="107">
        <f>IF(GIRLS!E46="","",GIRLS!E46)</f>
      </c>
      <c r="F96" s="108">
        <f>IF(GIRLS!F46="","",GIRLS!F46)</f>
      </c>
      <c r="G96" s="109">
        <f>IF(OR(GIRLS!I46="",GIRLS!I46=0),"",GIRLS!I46)</f>
      </c>
      <c r="H96" s="109">
        <f>IF(OR(GIRLS!J46="",GIRLS!J46=0),"",GIRLS!J46)</f>
      </c>
      <c r="I96" s="109">
        <f>IF(OR(GIRLS!K46="",GIRLS!K46=0),"",GIRLS!K46)</f>
      </c>
      <c r="J96" s="109">
        <f>IF(OR(GIRLS!L46="",GIRLS!L46=0),"",GIRLS!L46)</f>
      </c>
      <c r="K96" s="109">
        <f>IF(OR(GIRLS!M46="",GIRLS!M46=0),"",GIRLS!M46)</f>
      </c>
      <c r="L96" s="45"/>
      <c r="M96" s="34"/>
    </row>
    <row r="97" spans="2:13" ht="12" customHeight="1">
      <c r="B97" s="83"/>
      <c r="C97" s="69"/>
      <c r="D97" s="50">
        <f>IF(GIRLS!D47="","",GIRLS!D47)</f>
      </c>
      <c r="E97" s="107">
        <f>IF(GIRLS!E47="","",GIRLS!E47)</f>
      </c>
      <c r="F97" s="108">
        <f>IF(GIRLS!F47="","",GIRLS!F47)</f>
      </c>
      <c r="G97" s="109">
        <f>IF(OR(GIRLS!I47="",GIRLS!I47=0),"",GIRLS!I47)</f>
      </c>
      <c r="H97" s="109">
        <f>IF(OR(GIRLS!J47="",GIRLS!J47=0),"",GIRLS!J47)</f>
      </c>
      <c r="I97" s="109">
        <f>IF(OR(GIRLS!K47="",GIRLS!K47=0),"",GIRLS!K47)</f>
      </c>
      <c r="J97" s="109">
        <f>IF(OR(GIRLS!L47="",GIRLS!L47=0),"",GIRLS!L47)</f>
      </c>
      <c r="K97" s="109">
        <f>IF(OR(GIRLS!M47="",GIRLS!M47=0),"",GIRLS!M47)</f>
      </c>
      <c r="L97" s="45"/>
      <c r="M97" s="34"/>
    </row>
    <row r="98" spans="2:13" ht="12" customHeight="1">
      <c r="B98" s="83"/>
      <c r="C98" s="69"/>
      <c r="D98" s="50">
        <f>IF(GIRLS!D48="","",GIRLS!D48)</f>
      </c>
      <c r="E98" s="107">
        <f>IF(GIRLS!E48="","",GIRLS!E48)</f>
      </c>
      <c r="F98" s="108">
        <f>IF(GIRLS!F48="","",GIRLS!F48)</f>
      </c>
      <c r="G98" s="109">
        <f>IF(OR(GIRLS!I48="",GIRLS!I48=0),"",GIRLS!I48)</f>
      </c>
      <c r="H98" s="109">
        <f>IF(OR(GIRLS!J48="",GIRLS!J48=0),"",GIRLS!J48)</f>
      </c>
      <c r="I98" s="109">
        <f>IF(OR(GIRLS!K48="",GIRLS!K48=0),"",GIRLS!K48)</f>
      </c>
      <c r="J98" s="109">
        <f>IF(OR(GIRLS!L48="",GIRLS!L48=0),"",GIRLS!L48)</f>
      </c>
      <c r="K98" s="109">
        <f>IF(OR(GIRLS!M48="",GIRLS!M48=0),"",GIRLS!M48)</f>
      </c>
      <c r="L98" s="45"/>
      <c r="M98" s="34"/>
    </row>
    <row r="99" spans="2:13" ht="12" customHeight="1">
      <c r="B99" s="83"/>
      <c r="C99" s="69"/>
      <c r="D99" s="50">
        <f>IF(GIRLS!D49="","",GIRLS!D49)</f>
      </c>
      <c r="E99" s="107">
        <f>IF(GIRLS!E49="","",GIRLS!E49)</f>
      </c>
      <c r="F99" s="108">
        <f>IF(GIRLS!F49="","",GIRLS!F49)</f>
      </c>
      <c r="G99" s="109">
        <f>IF(OR(GIRLS!I49="",GIRLS!I49=0),"",GIRLS!I49)</f>
      </c>
      <c r="H99" s="109">
        <f>IF(OR(GIRLS!J49="",GIRLS!J49=0),"",GIRLS!J49)</f>
      </c>
      <c r="I99" s="109">
        <f>IF(OR(GIRLS!K49="",GIRLS!K49=0),"",GIRLS!K49)</f>
      </c>
      <c r="J99" s="109">
        <f>IF(OR(GIRLS!L49="",GIRLS!L49=0),"",GIRLS!L49)</f>
      </c>
      <c r="K99" s="109">
        <f>IF(OR(GIRLS!M49="",GIRLS!M49=0),"",GIRLS!M49)</f>
      </c>
      <c r="L99" s="45"/>
      <c r="M99" s="34"/>
    </row>
    <row r="100" spans="2:13" ht="12" customHeight="1">
      <c r="B100" s="83"/>
      <c r="C100" s="69"/>
      <c r="D100" s="50">
        <f>IF(GIRLS!D50="","",GIRLS!D50)</f>
      </c>
      <c r="E100" s="107">
        <f>IF(GIRLS!E50="","",GIRLS!E50)</f>
      </c>
      <c r="F100" s="108">
        <f>IF(GIRLS!F50="","",GIRLS!F50)</f>
      </c>
      <c r="G100" s="109">
        <f>IF(OR(GIRLS!I50="",GIRLS!I50=0),"",GIRLS!I50)</f>
      </c>
      <c r="H100" s="109">
        <f>IF(OR(GIRLS!J50="",GIRLS!J50=0),"",GIRLS!J50)</f>
      </c>
      <c r="I100" s="109">
        <f>IF(OR(GIRLS!K50="",GIRLS!K50=0),"",GIRLS!K50)</f>
      </c>
      <c r="J100" s="109">
        <f>IF(OR(GIRLS!L50="",GIRLS!L50=0),"",GIRLS!L50)</f>
      </c>
      <c r="K100" s="109">
        <f>IF(OR(GIRLS!M50="",GIRLS!M50=0),"",GIRLS!M50)</f>
      </c>
      <c r="L100" s="45"/>
      <c r="M100" s="34"/>
    </row>
    <row r="101" spans="2:13" ht="12" customHeight="1">
      <c r="B101" s="83"/>
      <c r="C101" s="69"/>
      <c r="D101" s="50">
        <f>IF(GIRLS!D51="","",GIRLS!D51)</f>
      </c>
      <c r="E101" s="107">
        <f>IF(GIRLS!E51="","",GIRLS!E51)</f>
      </c>
      <c r="F101" s="108">
        <f>IF(GIRLS!F51="","",GIRLS!F51)</f>
      </c>
      <c r="G101" s="109">
        <f>IF(OR(GIRLS!I51="",GIRLS!I51=0),"",GIRLS!I51)</f>
      </c>
      <c r="H101" s="109">
        <f>IF(OR(GIRLS!J51="",GIRLS!J51=0),"",GIRLS!J51)</f>
      </c>
      <c r="I101" s="109">
        <f>IF(OR(GIRLS!K51="",GIRLS!K51=0),"",GIRLS!K51)</f>
      </c>
      <c r="J101" s="109">
        <f>IF(OR(GIRLS!L51="",GIRLS!L51=0),"",GIRLS!L51)</f>
      </c>
      <c r="K101" s="109">
        <f>IF(OR(GIRLS!M51="",GIRLS!M51=0),"",GIRLS!M51)</f>
      </c>
      <c r="L101" s="45"/>
      <c r="M101" s="34"/>
    </row>
    <row r="102" spans="2:13" ht="12" customHeight="1">
      <c r="B102" s="83"/>
      <c r="C102" s="69"/>
      <c r="D102" s="50">
        <f>IF(GIRLS!D52="","",GIRLS!D52)</f>
      </c>
      <c r="E102" s="107">
        <f>IF(GIRLS!E52="","",GIRLS!E52)</f>
      </c>
      <c r="F102" s="108">
        <f>IF(GIRLS!F52="","",GIRLS!F52)</f>
      </c>
      <c r="G102" s="109">
        <f>IF(OR(GIRLS!I52="",GIRLS!I52=0),"",GIRLS!I52)</f>
      </c>
      <c r="H102" s="109">
        <f>IF(OR(GIRLS!J52="",GIRLS!J52=0),"",GIRLS!J52)</f>
      </c>
      <c r="I102" s="109">
        <f>IF(OR(GIRLS!K52="",GIRLS!K52=0),"",GIRLS!K52)</f>
      </c>
      <c r="J102" s="109">
        <f>IF(OR(GIRLS!L52="",GIRLS!L52=0),"",GIRLS!L52)</f>
      </c>
      <c r="K102" s="109">
        <f>IF(OR(GIRLS!M52="",GIRLS!M52=0),"",GIRLS!M52)</f>
      </c>
      <c r="L102" s="45"/>
      <c r="M102" s="34"/>
    </row>
    <row r="103" spans="2:13" ht="12" customHeight="1">
      <c r="B103" s="83"/>
      <c r="C103" s="69"/>
      <c r="D103" s="50">
        <f>IF(GIRLS!D53="","",GIRLS!D53)</f>
      </c>
      <c r="E103" s="107">
        <f>IF(GIRLS!E53="","",GIRLS!E53)</f>
      </c>
      <c r="F103" s="108">
        <f>IF(GIRLS!F53="","",GIRLS!F53)</f>
      </c>
      <c r="G103" s="109">
        <f>IF(OR(GIRLS!I53="",GIRLS!I53=0),"",GIRLS!I53)</f>
      </c>
      <c r="H103" s="109">
        <f>IF(OR(GIRLS!J53="",GIRLS!J53=0),"",GIRLS!J53)</f>
      </c>
      <c r="I103" s="109">
        <f>IF(OR(GIRLS!K53="",GIRLS!K53=0),"",GIRLS!K53)</f>
      </c>
      <c r="J103" s="109">
        <f>IF(OR(GIRLS!L53="",GIRLS!L53=0),"",GIRLS!L53)</f>
      </c>
      <c r="K103" s="109">
        <f>IF(OR(GIRLS!M53="",GIRLS!M53=0),"",GIRLS!M53)</f>
      </c>
      <c r="L103" s="45"/>
      <c r="M103" s="34"/>
    </row>
    <row r="104" spans="2:13" ht="12" customHeight="1">
      <c r="B104" s="83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28"/>
    </row>
    <row r="105" spans="2:13" ht="12" customHeight="1">
      <c r="B105" s="83"/>
      <c r="C105" s="69"/>
      <c r="D105" s="66" t="s">
        <v>190</v>
      </c>
      <c r="E105" s="67"/>
      <c r="F105" s="68"/>
      <c r="G105" s="68"/>
      <c r="H105" s="68"/>
      <c r="I105" s="68"/>
      <c r="J105" s="68"/>
      <c r="K105" s="68"/>
      <c r="L105" s="62"/>
      <c r="M105" s="55"/>
    </row>
    <row r="106" spans="2:13" ht="12" customHeight="1">
      <c r="B106" s="83"/>
      <c r="C106" s="69"/>
      <c r="D106" s="154" t="s">
        <v>10</v>
      </c>
      <c r="E106" s="155"/>
      <c r="F106" s="154" t="s">
        <v>12</v>
      </c>
      <c r="G106" s="155"/>
      <c r="H106" s="154" t="s">
        <v>13</v>
      </c>
      <c r="I106" s="155"/>
      <c r="J106" s="154" t="s">
        <v>14</v>
      </c>
      <c r="K106" s="155"/>
      <c r="L106" s="63"/>
      <c r="M106" s="55"/>
    </row>
    <row r="107" spans="2:13" ht="12" customHeight="1">
      <c r="B107" s="83"/>
      <c r="C107" s="69"/>
      <c r="D107" s="167" t="s">
        <v>185</v>
      </c>
      <c r="E107" s="168"/>
      <c r="F107" s="167">
        <f>GIRLS!F57</f>
        <v>0</v>
      </c>
      <c r="G107" s="168"/>
      <c r="H107" s="167">
        <f>GIRLS!J57</f>
        <v>0</v>
      </c>
      <c r="I107" s="168"/>
      <c r="J107" s="169">
        <f>GIRLS!L57</f>
        <v>0</v>
      </c>
      <c r="K107" s="170"/>
      <c r="L107" s="63"/>
      <c r="M107" s="55"/>
    </row>
    <row r="108" spans="2:13" ht="12" customHeight="1">
      <c r="B108" s="83"/>
      <c r="C108" s="69"/>
      <c r="D108" s="167" t="s">
        <v>186</v>
      </c>
      <c r="E108" s="168"/>
      <c r="F108" s="167">
        <f>GIRLS!F58</f>
        <v>0</v>
      </c>
      <c r="G108" s="168"/>
      <c r="H108" s="167">
        <f>GIRLS!J58</f>
        <v>0</v>
      </c>
      <c r="I108" s="168"/>
      <c r="J108" s="169">
        <f>GIRLS!L58</f>
        <v>0</v>
      </c>
      <c r="K108" s="170"/>
      <c r="L108" s="63"/>
      <c r="M108" s="55"/>
    </row>
    <row r="109" spans="2:13" ht="12" customHeight="1">
      <c r="B109" s="83"/>
      <c r="C109" s="69"/>
      <c r="D109" s="167" t="s">
        <v>187</v>
      </c>
      <c r="E109" s="168"/>
      <c r="F109" s="167">
        <f>GIRLS!F59</f>
        <v>0</v>
      </c>
      <c r="G109" s="168"/>
      <c r="H109" s="167">
        <f>GIRLS!J59</f>
        <v>0</v>
      </c>
      <c r="I109" s="168"/>
      <c r="J109" s="169">
        <f>GIRLS!L59</f>
        <v>0</v>
      </c>
      <c r="K109" s="170"/>
      <c r="L109" s="63"/>
      <c r="M109" s="55"/>
    </row>
    <row r="110" spans="2:13" ht="12" customHeight="1">
      <c r="B110" s="83"/>
      <c r="C110" s="69"/>
      <c r="D110" s="167" t="s">
        <v>188</v>
      </c>
      <c r="E110" s="168"/>
      <c r="F110" s="167">
        <f>GIRLS!F60</f>
        <v>0</v>
      </c>
      <c r="G110" s="168"/>
      <c r="H110" s="167">
        <f>GIRLS!J60</f>
        <v>0</v>
      </c>
      <c r="I110" s="168"/>
      <c r="J110" s="169">
        <f>GIRLS!L60</f>
        <v>0</v>
      </c>
      <c r="K110" s="170"/>
      <c r="L110" s="63"/>
      <c r="M110" s="55"/>
    </row>
    <row r="111" spans="2:13" ht="12" customHeight="1">
      <c r="B111" s="83"/>
      <c r="C111" s="69"/>
      <c r="D111" s="167" t="s">
        <v>189</v>
      </c>
      <c r="E111" s="168"/>
      <c r="F111" s="167">
        <f>GIRLS!F61</f>
        <v>0</v>
      </c>
      <c r="G111" s="168"/>
      <c r="H111" s="167">
        <f>GIRLS!J61</f>
        <v>0</v>
      </c>
      <c r="I111" s="168"/>
      <c r="J111" s="169">
        <f>GIRLS!L61</f>
        <v>0</v>
      </c>
      <c r="K111" s="170"/>
      <c r="L111" s="63"/>
      <c r="M111" s="55"/>
    </row>
    <row r="112" spans="2:13" ht="12" customHeight="1">
      <c r="B112" s="83"/>
      <c r="C112" s="69"/>
      <c r="D112" s="169" t="s">
        <v>14</v>
      </c>
      <c r="E112" s="170"/>
      <c r="F112" s="169">
        <f>GIRLS!F62</f>
        <v>0</v>
      </c>
      <c r="G112" s="170"/>
      <c r="H112" s="169">
        <f>GIRLS!J62</f>
        <v>0</v>
      </c>
      <c r="I112" s="170"/>
      <c r="J112" s="169">
        <f>GIRLS!L62</f>
        <v>0</v>
      </c>
      <c r="K112" s="170"/>
      <c r="L112" s="63"/>
      <c r="M112" s="55"/>
    </row>
    <row r="113" spans="2:13" ht="12" customHeight="1">
      <c r="B113" s="83"/>
      <c r="C113" s="69"/>
      <c r="D113" s="69"/>
      <c r="E113" s="69"/>
      <c r="F113" s="69"/>
      <c r="G113" s="70"/>
      <c r="H113" s="69"/>
      <c r="I113" s="69"/>
      <c r="J113" s="69"/>
      <c r="K113" s="69"/>
      <c r="L113" s="63"/>
      <c r="M113" s="55"/>
    </row>
    <row r="114" spans="2:13" ht="12" customHeight="1">
      <c r="B114" s="83"/>
      <c r="C114" s="69"/>
      <c r="D114" s="69"/>
      <c r="E114" s="69"/>
      <c r="F114" s="69"/>
      <c r="G114" s="69"/>
      <c r="H114" s="70" t="s">
        <v>11</v>
      </c>
      <c r="I114" s="69"/>
      <c r="J114" s="70"/>
      <c r="K114" s="69"/>
      <c r="L114" s="63"/>
      <c r="M114" s="55"/>
    </row>
    <row r="115" spans="2:13" ht="12" customHeight="1">
      <c r="B115" s="83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M115" s="55"/>
    </row>
    <row r="116" spans="2:13" ht="12" customHeight="1">
      <c r="B116" s="83"/>
      <c r="C116" s="69"/>
      <c r="D116" s="69"/>
      <c r="E116" s="69"/>
      <c r="F116" s="69"/>
      <c r="G116" s="69"/>
      <c r="H116" s="142" t="str">
        <f>BOYS!L20</f>
        <v>Al Stephen R. Lagumen</v>
      </c>
      <c r="I116" s="142"/>
      <c r="J116" s="142"/>
      <c r="K116" s="142"/>
      <c r="L116" s="64"/>
      <c r="M116" s="55"/>
    </row>
    <row r="117" spans="2:13" ht="12" customHeight="1">
      <c r="B117" s="83"/>
      <c r="C117" s="69"/>
      <c r="D117" s="69"/>
      <c r="E117" s="69"/>
      <c r="F117" s="69"/>
      <c r="G117" s="69"/>
      <c r="H117" s="149" t="str">
        <f>GIRLS!J67</f>
        <v>Class Adviser</v>
      </c>
      <c r="I117" s="149"/>
      <c r="J117" s="149"/>
      <c r="K117" s="149"/>
      <c r="L117" s="65"/>
      <c r="M117" s="55"/>
    </row>
    <row r="118" spans="2:13" ht="12" customHeight="1">
      <c r="B118" s="83"/>
      <c r="C118" s="69"/>
      <c r="D118" s="69"/>
      <c r="E118" s="69"/>
      <c r="F118" s="69"/>
      <c r="G118" s="90"/>
      <c r="H118" s="90"/>
      <c r="I118" s="90"/>
      <c r="J118" s="90"/>
      <c r="K118" s="90"/>
      <c r="L118" s="63"/>
      <c r="M118" s="55"/>
    </row>
    <row r="119" spans="2:13" ht="15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55"/>
      <c r="M119" s="55"/>
    </row>
    <row r="120" spans="2:13" ht="15">
      <c r="B120" s="91" t="s">
        <v>752</v>
      </c>
      <c r="L120" s="54"/>
      <c r="M120" s="54"/>
    </row>
    <row r="167" spans="1:13" s="26" customFormat="1" ht="1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3"/>
      <c r="M167" s="23"/>
    </row>
    <row r="168" spans="1:13" s="26" customFormat="1" ht="1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3"/>
      <c r="M168" s="23"/>
    </row>
    <row r="169" spans="1:13" s="26" customFormat="1" ht="1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3"/>
      <c r="M169" s="23"/>
    </row>
    <row r="170" spans="1:13" s="26" customFormat="1" ht="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3"/>
      <c r="M170" s="23"/>
    </row>
    <row r="171" spans="1:13" s="26" customFormat="1" ht="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3"/>
      <c r="M171" s="23"/>
    </row>
    <row r="172" spans="1:13" s="26" customFormat="1" ht="1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3"/>
      <c r="M172" s="23"/>
    </row>
    <row r="173" spans="1:13" s="26" customFormat="1" ht="1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3"/>
      <c r="M173" s="23"/>
    </row>
    <row r="174" spans="1:13" s="26" customFormat="1" ht="1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3"/>
      <c r="M174" s="23"/>
    </row>
    <row r="175" spans="1:13" s="26" customFormat="1" ht="1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3"/>
      <c r="M175" s="23"/>
    </row>
    <row r="176" spans="1:13" s="26" customFormat="1" ht="1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3"/>
      <c r="M176" s="23"/>
    </row>
    <row r="177" spans="1:13" s="26" customFormat="1" ht="1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3"/>
      <c r="M177" s="23"/>
    </row>
    <row r="178" spans="1:13" s="26" customFormat="1" ht="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3"/>
      <c r="M178" s="23"/>
    </row>
    <row r="179" spans="1:13" s="26" customFormat="1" ht="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3"/>
      <c r="M179" s="23"/>
    </row>
    <row r="180" spans="1:13" s="26" customFormat="1" ht="1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3"/>
      <c r="M180" s="23"/>
    </row>
    <row r="181" spans="1:13" s="26" customFormat="1" ht="1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3"/>
      <c r="M181" s="23"/>
    </row>
    <row r="182" spans="1:13" s="26" customFormat="1" ht="1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3"/>
      <c r="M182" s="23"/>
    </row>
    <row r="183" spans="1:13" s="26" customFormat="1" ht="1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3"/>
      <c r="M183" s="23"/>
    </row>
    <row r="184" spans="1:13" s="26" customFormat="1" ht="1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3"/>
      <c r="M184" s="23"/>
    </row>
    <row r="185" spans="1:13" s="26" customFormat="1" ht="1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3"/>
      <c r="M185" s="23"/>
    </row>
    <row r="186" spans="1:13" s="26" customFormat="1" ht="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3"/>
      <c r="M186" s="23"/>
    </row>
    <row r="187" spans="1:13" s="26" customFormat="1" ht="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3"/>
      <c r="M187" s="23"/>
    </row>
    <row r="188" spans="1:13" s="26" customFormat="1" ht="1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3"/>
      <c r="M188" s="23"/>
    </row>
    <row r="189" spans="1:13" s="26" customFormat="1" ht="1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3"/>
      <c r="M189" s="23"/>
    </row>
    <row r="190" spans="1:13" s="26" customFormat="1" ht="1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3"/>
      <c r="M190" s="23"/>
    </row>
    <row r="191" spans="1:13" s="26" customFormat="1" ht="1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3"/>
      <c r="M191" s="23"/>
    </row>
    <row r="192" spans="1:13" s="26" customFormat="1" ht="1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3"/>
      <c r="M192" s="23"/>
    </row>
    <row r="193" spans="1:13" s="26" customFormat="1" ht="1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3"/>
      <c r="M193" s="23"/>
    </row>
    <row r="194" spans="1:13" s="26" customFormat="1" ht="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3"/>
      <c r="M194" s="23"/>
    </row>
    <row r="195" spans="1:13" s="26" customFormat="1" ht="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3"/>
      <c r="M195" s="23"/>
    </row>
    <row r="196" spans="1:13" s="26" customFormat="1" ht="1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3"/>
      <c r="M196" s="23"/>
    </row>
    <row r="197" spans="1:13" s="26" customFormat="1" ht="1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3"/>
      <c r="M197" s="23"/>
    </row>
    <row r="198" spans="1:13" s="26" customFormat="1" ht="1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3"/>
      <c r="M198" s="23"/>
    </row>
    <row r="199" spans="1:13" s="26" customFormat="1" ht="1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3"/>
      <c r="M199" s="23"/>
    </row>
    <row r="200" spans="1:13" s="26" customFormat="1" ht="1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3"/>
      <c r="M200" s="23"/>
    </row>
    <row r="201" spans="1:13" s="26" customFormat="1" ht="1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3"/>
      <c r="M201" s="23"/>
    </row>
    <row r="202" spans="1:13" s="26" customFormat="1" ht="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3"/>
    </row>
    <row r="203" spans="1:13" s="26" customFormat="1" ht="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3"/>
      <c r="M203" s="23"/>
    </row>
    <row r="204" spans="1:13" s="26" customFormat="1" ht="1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3"/>
      <c r="M204" s="23"/>
    </row>
    <row r="205" spans="1:13" s="26" customFormat="1" ht="1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3"/>
      <c r="M205" s="23"/>
    </row>
    <row r="206" spans="1:13" s="26" customFormat="1" ht="1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3"/>
      <c r="M206" s="23"/>
    </row>
    <row r="207" spans="1:13" s="26" customFormat="1" ht="1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3"/>
      <c r="M207" s="23"/>
    </row>
    <row r="208" spans="1:13" s="26" customFormat="1" ht="1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3"/>
      <c r="M208" s="23"/>
    </row>
    <row r="209" spans="1:13" s="26" customFormat="1" ht="1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3"/>
      <c r="M209" s="23"/>
    </row>
    <row r="210" spans="1:13" s="26" customFormat="1" ht="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3"/>
      <c r="M210" s="23"/>
    </row>
    <row r="211" spans="1:13" s="26" customFormat="1" ht="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3"/>
      <c r="M211" s="23"/>
    </row>
    <row r="212" spans="1:13" s="26" customFormat="1" ht="1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3"/>
      <c r="M212" s="23"/>
    </row>
    <row r="213" spans="1:13" s="26" customFormat="1" ht="1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3"/>
      <c r="M213" s="23"/>
    </row>
    <row r="214" spans="1:13" s="26" customFormat="1" ht="1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3"/>
      <c r="M214" s="23"/>
    </row>
    <row r="215" spans="1:13" s="26" customFormat="1" ht="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3"/>
      <c r="M215" s="23"/>
    </row>
    <row r="216" spans="1:13" s="26" customFormat="1" ht="1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3"/>
      <c r="M216" s="23"/>
    </row>
    <row r="217" spans="1:13" s="26" customFormat="1" ht="1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3"/>
      <c r="M217" s="23"/>
    </row>
    <row r="218" spans="1:13" s="26" customFormat="1" ht="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3"/>
      <c r="M218" s="23"/>
    </row>
    <row r="219" spans="1:13" s="26" customFormat="1" ht="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3"/>
      <c r="M219" s="23"/>
    </row>
    <row r="220" spans="1:13" s="26" customFormat="1" ht="1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3"/>
      <c r="M220" s="23"/>
    </row>
    <row r="221" spans="1:13" s="26" customFormat="1" ht="1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3"/>
      <c r="M221" s="23"/>
    </row>
    <row r="222" spans="1:13" s="26" customFormat="1" ht="1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3"/>
      <c r="M222" s="23"/>
    </row>
    <row r="223" spans="1:13" s="26" customFormat="1" ht="1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3"/>
      <c r="M223" s="23"/>
    </row>
    <row r="224" spans="1:13" s="26" customFormat="1" ht="1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3"/>
      <c r="M224" s="23"/>
    </row>
    <row r="225" spans="1:13" s="26" customFormat="1" ht="1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3"/>
      <c r="M225" s="23"/>
    </row>
    <row r="226" spans="1:13" s="26" customFormat="1" ht="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3"/>
      <c r="M226" s="23"/>
    </row>
    <row r="227" spans="1:13" s="26" customFormat="1" ht="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3"/>
      <c r="M227" s="23"/>
    </row>
    <row r="228" spans="1:13" s="26" customFormat="1" ht="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3"/>
      <c r="M228" s="23"/>
    </row>
    <row r="229" spans="1:13" s="26" customFormat="1" ht="1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3"/>
      <c r="M229" s="23"/>
    </row>
    <row r="230" spans="1:13" s="26" customFormat="1" ht="1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3"/>
      <c r="M230" s="23"/>
    </row>
    <row r="231" spans="1:13" s="26" customFormat="1" ht="1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3"/>
      <c r="M231" s="23"/>
    </row>
    <row r="232" spans="1:13" s="26" customFormat="1" ht="1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3"/>
      <c r="M232" s="23"/>
    </row>
    <row r="233" spans="1:13" s="26" customFormat="1" ht="1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3"/>
      <c r="M233" s="23"/>
    </row>
    <row r="234" spans="1:13" s="26" customFormat="1" ht="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3"/>
      <c r="M234" s="23"/>
    </row>
    <row r="235" spans="1:13" s="26" customFormat="1" ht="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3"/>
      <c r="M235" s="23"/>
    </row>
    <row r="236" spans="1:13" s="26" customFormat="1" ht="1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3"/>
      <c r="M236" s="23"/>
    </row>
    <row r="237" spans="1:13" s="26" customFormat="1" ht="1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3"/>
      <c r="M237" s="23"/>
    </row>
    <row r="238" spans="1:13" s="26" customFormat="1" ht="1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3"/>
      <c r="M238" s="23"/>
    </row>
    <row r="239" spans="1:13" s="26" customFormat="1" ht="1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3"/>
      <c r="M239" s="23"/>
    </row>
    <row r="240" spans="1:13" s="26" customFormat="1" ht="1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3"/>
      <c r="M240" s="23"/>
    </row>
    <row r="241" spans="1:13" s="26" customFormat="1" ht="1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3"/>
      <c r="M241" s="23"/>
    </row>
    <row r="242" spans="1:13" s="26" customFormat="1" ht="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3"/>
      <c r="M242" s="23"/>
    </row>
    <row r="243" spans="1:13" s="26" customFormat="1" ht="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3"/>
      <c r="M243" s="23"/>
    </row>
    <row r="244" spans="1:13" s="26" customFormat="1" ht="1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3"/>
      <c r="M244" s="23"/>
    </row>
    <row r="245" spans="1:13" s="26" customFormat="1" ht="1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3"/>
      <c r="M245" s="23"/>
    </row>
    <row r="246" spans="1:13" s="26" customFormat="1" ht="1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3"/>
      <c r="M246" s="23"/>
    </row>
    <row r="247" spans="1:13" s="26" customFormat="1" ht="1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3"/>
      <c r="M247" s="23"/>
    </row>
    <row r="248" spans="1:13" s="26" customFormat="1" ht="1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3"/>
      <c r="M248" s="23"/>
    </row>
    <row r="249" spans="1:13" s="26" customFormat="1" ht="1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3"/>
      <c r="M249" s="23"/>
    </row>
    <row r="250" spans="1:13" s="26" customFormat="1" ht="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3"/>
      <c r="M250" s="23"/>
    </row>
    <row r="251" spans="1:13" s="26" customFormat="1" ht="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3"/>
      <c r="M251" s="23"/>
    </row>
    <row r="252" spans="1:13" s="26" customFormat="1" ht="1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3"/>
      <c r="M252" s="23"/>
    </row>
    <row r="253" spans="1:13" s="26" customFormat="1" ht="1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3"/>
      <c r="M253" s="23"/>
    </row>
    <row r="254" spans="1:13" s="26" customFormat="1" ht="1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3"/>
      <c r="M254" s="23"/>
    </row>
    <row r="255" spans="1:13" s="26" customFormat="1" ht="1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3"/>
      <c r="M255" s="23"/>
    </row>
    <row r="256" spans="1:13" s="26" customFormat="1" ht="1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3"/>
      <c r="M256" s="23"/>
    </row>
    <row r="257" spans="1:13" s="26" customFormat="1" ht="1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3"/>
      <c r="M257" s="23"/>
    </row>
    <row r="258" spans="1:13" s="26" customFormat="1" ht="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3"/>
      <c r="M258" s="23"/>
    </row>
    <row r="259" spans="1:13" s="26" customFormat="1" ht="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3"/>
      <c r="M259" s="23"/>
    </row>
    <row r="260" spans="1:13" s="26" customFormat="1" ht="1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3"/>
      <c r="M260" s="23"/>
    </row>
    <row r="261" spans="1:13" s="26" customFormat="1" ht="1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3"/>
      <c r="M261" s="23"/>
    </row>
    <row r="262" spans="1:13" s="26" customFormat="1" ht="1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3"/>
      <c r="M262" s="23"/>
    </row>
    <row r="263" spans="1:13" s="26" customFormat="1" ht="1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3"/>
      <c r="M263" s="23"/>
    </row>
    <row r="264" spans="1:13" s="26" customFormat="1" ht="1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3"/>
      <c r="M264" s="23"/>
    </row>
    <row r="265" spans="1:13" s="26" customFormat="1" ht="1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3"/>
      <c r="M265" s="23"/>
    </row>
    <row r="266" spans="1:13" s="26" customFormat="1" ht="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3"/>
      <c r="M266" s="23"/>
    </row>
    <row r="267" spans="1:13" s="26" customFormat="1" ht="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3"/>
      <c r="M267" s="23"/>
    </row>
    <row r="268" spans="1:13" s="26" customFormat="1" ht="1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3"/>
      <c r="M268" s="23"/>
    </row>
    <row r="269" spans="1:13" s="26" customFormat="1" ht="1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3"/>
      <c r="M269" s="23"/>
    </row>
    <row r="270" spans="1:13" s="26" customFormat="1" ht="1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3"/>
      <c r="M270" s="23"/>
    </row>
    <row r="271" spans="1:13" s="26" customFormat="1" ht="1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3"/>
      <c r="M271" s="23"/>
    </row>
    <row r="272" spans="1:13" s="26" customFormat="1" ht="1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3"/>
      <c r="M272" s="23"/>
    </row>
    <row r="273" spans="1:13" s="26" customFormat="1" ht="1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3"/>
      <c r="M273" s="23"/>
    </row>
    <row r="274" spans="1:13" s="26" customFormat="1" ht="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3"/>
      <c r="M274" s="23"/>
    </row>
    <row r="275" spans="1:13" s="26" customFormat="1" ht="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3"/>
      <c r="M275" s="23"/>
    </row>
    <row r="276" spans="1:13" s="26" customFormat="1" ht="1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3"/>
      <c r="M276" s="23"/>
    </row>
    <row r="277" spans="1:13" s="26" customFormat="1" ht="1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3"/>
      <c r="M277" s="23"/>
    </row>
    <row r="278" spans="1:13" s="26" customFormat="1" ht="1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3"/>
      <c r="M278" s="23"/>
    </row>
    <row r="279" spans="1:13" s="26" customFormat="1" ht="1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3"/>
      <c r="M279" s="23"/>
    </row>
    <row r="280" spans="1:13" s="26" customFormat="1" ht="1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3"/>
      <c r="M280" s="23"/>
    </row>
    <row r="281" spans="1:13" s="26" customFormat="1" ht="1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3"/>
      <c r="M281" s="23"/>
    </row>
    <row r="282" spans="1:13" s="26" customFormat="1" ht="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3"/>
      <c r="M282" s="23"/>
    </row>
    <row r="283" spans="1:13" s="26" customFormat="1" ht="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3"/>
      <c r="M283" s="23"/>
    </row>
    <row r="284" spans="1:13" s="26" customFormat="1" ht="1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3"/>
      <c r="M284" s="23"/>
    </row>
    <row r="285" spans="1:13" s="26" customFormat="1" ht="1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3"/>
      <c r="M285" s="23"/>
    </row>
    <row r="286" spans="1:13" s="26" customFormat="1" ht="1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3"/>
      <c r="M286" s="23"/>
    </row>
    <row r="287" spans="1:13" s="26" customFormat="1" ht="1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3"/>
      <c r="M287" s="23"/>
    </row>
    <row r="288" spans="1:13" s="26" customFormat="1" ht="1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3"/>
      <c r="M288" s="23"/>
    </row>
    <row r="289" spans="1:13" s="26" customFormat="1" ht="1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3"/>
      <c r="M289" s="23"/>
    </row>
    <row r="290" spans="1:13" s="26" customFormat="1" ht="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3"/>
      <c r="M290" s="23"/>
    </row>
    <row r="291" spans="1:13" s="26" customFormat="1" ht="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3"/>
      <c r="M291" s="23"/>
    </row>
    <row r="292" spans="1:13" s="26" customFormat="1" ht="1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3"/>
      <c r="M292" s="23"/>
    </row>
    <row r="293" spans="1:13" s="26" customFormat="1" ht="1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3"/>
      <c r="M293" s="23"/>
    </row>
    <row r="294" spans="1:13" s="26" customFormat="1" ht="1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3"/>
      <c r="M294" s="23"/>
    </row>
    <row r="295" spans="1:13" s="26" customFormat="1" ht="1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3"/>
      <c r="M295" s="23"/>
    </row>
    <row r="296" spans="1:13" s="26" customFormat="1" ht="1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3"/>
      <c r="M296" s="23"/>
    </row>
    <row r="297" spans="1:13" s="26" customFormat="1" ht="1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3"/>
      <c r="M297" s="23"/>
    </row>
    <row r="298" spans="1:13" s="26" customFormat="1" ht="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3"/>
      <c r="M298" s="23"/>
    </row>
    <row r="299" spans="1:13" s="26" customFormat="1" ht="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3"/>
      <c r="M299" s="23"/>
    </row>
    <row r="300" spans="1:13" s="26" customFormat="1" ht="1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3"/>
      <c r="M300" s="23"/>
    </row>
    <row r="301" spans="1:13" s="26" customFormat="1" ht="1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3"/>
      <c r="M301" s="23"/>
    </row>
    <row r="302" spans="1:13" s="26" customFormat="1" ht="1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3"/>
      <c r="M302" s="23"/>
    </row>
    <row r="303" spans="1:13" s="26" customFormat="1" ht="1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3"/>
      <c r="M303" s="23"/>
    </row>
    <row r="304" spans="1:13" s="26" customFormat="1" ht="1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3"/>
      <c r="M304" s="23"/>
    </row>
    <row r="305" spans="1:13" s="26" customFormat="1" ht="1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3"/>
      <c r="M305" s="23"/>
    </row>
    <row r="306" spans="1:13" s="26" customFormat="1" ht="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3"/>
      <c r="M306" s="23"/>
    </row>
    <row r="307" spans="1:13" s="26" customFormat="1" ht="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3"/>
      <c r="M307" s="23"/>
    </row>
    <row r="308" spans="1:13" s="26" customFormat="1" ht="1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3"/>
      <c r="M308" s="23"/>
    </row>
    <row r="309" spans="1:13" s="26" customFormat="1" ht="1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3"/>
      <c r="M309" s="23"/>
    </row>
    <row r="310" spans="1:13" s="26" customFormat="1" ht="1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3"/>
      <c r="M310" s="23"/>
    </row>
    <row r="311" spans="1:13" s="26" customFormat="1" ht="1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3"/>
      <c r="M311" s="23"/>
    </row>
    <row r="312" spans="1:13" s="26" customFormat="1" ht="1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3"/>
      <c r="M312" s="23"/>
    </row>
    <row r="313" spans="1:13" s="26" customFormat="1" ht="1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3"/>
      <c r="M313" s="23"/>
    </row>
    <row r="314" spans="1:13" s="26" customFormat="1" ht="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3"/>
      <c r="M314" s="23"/>
    </row>
    <row r="315" spans="1:13" s="26" customFormat="1" ht="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3"/>
      <c r="M315" s="23"/>
    </row>
    <row r="316" spans="1:13" s="26" customFormat="1" ht="1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3"/>
      <c r="M316" s="23"/>
    </row>
    <row r="317" spans="1:13" s="26" customFormat="1" ht="1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3"/>
      <c r="M317" s="23"/>
    </row>
    <row r="318" spans="1:13" s="26" customFormat="1" ht="1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3"/>
      <c r="M318" s="23"/>
    </row>
    <row r="319" spans="1:13" s="26" customFormat="1" ht="1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3"/>
      <c r="M319" s="23"/>
    </row>
    <row r="320" spans="1:13" s="26" customFormat="1" ht="1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3"/>
      <c r="M320" s="23"/>
    </row>
    <row r="321" spans="1:13" s="26" customFormat="1" ht="1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3"/>
      <c r="M321" s="23"/>
    </row>
    <row r="322" spans="1:13" s="26" customFormat="1" ht="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3"/>
      <c r="M322" s="23"/>
    </row>
    <row r="323" spans="1:13" s="26" customFormat="1" ht="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3"/>
      <c r="M323" s="23"/>
    </row>
    <row r="324" spans="1:13" s="26" customFormat="1" ht="1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3"/>
      <c r="M324" s="23"/>
    </row>
    <row r="325" spans="1:13" s="26" customFormat="1" ht="1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3"/>
      <c r="M325" s="23"/>
    </row>
    <row r="326" spans="1:13" s="26" customFormat="1" ht="1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3"/>
      <c r="M326" s="23"/>
    </row>
    <row r="327" spans="1:13" s="26" customFormat="1" ht="1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3"/>
      <c r="M327" s="23"/>
    </row>
    <row r="328" spans="1:13" s="26" customFormat="1" ht="1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3"/>
      <c r="M328" s="23"/>
    </row>
    <row r="329" spans="1:13" s="26" customFormat="1" ht="1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3"/>
      <c r="M329" s="23"/>
    </row>
    <row r="330" spans="1:13" s="26" customFormat="1" ht="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3"/>
      <c r="M330" s="23"/>
    </row>
    <row r="331" spans="1:13" s="26" customFormat="1" ht="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3"/>
      <c r="M331" s="23"/>
    </row>
    <row r="332" spans="1:13" s="26" customFormat="1" ht="1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3"/>
      <c r="M332" s="23"/>
    </row>
    <row r="333" spans="1:13" s="26" customFormat="1" ht="1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3"/>
      <c r="M333" s="23"/>
    </row>
    <row r="334" spans="1:13" s="26" customFormat="1" ht="1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3"/>
      <c r="M334" s="23"/>
    </row>
    <row r="335" spans="1:13" s="26" customFormat="1" ht="1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3"/>
      <c r="M335" s="23"/>
    </row>
    <row r="336" spans="1:13" s="26" customFormat="1" ht="1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3"/>
      <c r="M336" s="23"/>
    </row>
    <row r="337" spans="1:13" s="26" customFormat="1" ht="1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3"/>
      <c r="M337" s="23"/>
    </row>
    <row r="338" spans="1:13" s="26" customFormat="1" ht="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3"/>
      <c r="M338" s="23"/>
    </row>
    <row r="339" spans="1:13" s="26" customFormat="1" ht="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3"/>
      <c r="M339" s="23"/>
    </row>
    <row r="340" spans="1:13" s="26" customFormat="1" ht="1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3"/>
      <c r="M340" s="23"/>
    </row>
    <row r="341" spans="1:13" s="26" customFormat="1" ht="1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3"/>
      <c r="M341" s="23"/>
    </row>
    <row r="342" spans="1:13" s="26" customFormat="1" ht="1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3"/>
      <c r="M342" s="23"/>
    </row>
    <row r="343" spans="1:13" s="26" customFormat="1" ht="1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3"/>
      <c r="M343" s="23"/>
    </row>
    <row r="344" spans="1:13" s="26" customFormat="1" ht="1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3"/>
      <c r="M344" s="23"/>
    </row>
    <row r="345" spans="1:13" s="26" customFormat="1" ht="1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3"/>
      <c r="M345" s="23"/>
    </row>
    <row r="346" spans="1:13" s="26" customFormat="1" ht="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3"/>
      <c r="M346" s="23"/>
    </row>
    <row r="347" spans="1:13" s="26" customFormat="1" ht="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3"/>
      <c r="M347" s="23"/>
    </row>
    <row r="348" spans="1:13" s="26" customFormat="1" ht="1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3"/>
      <c r="M348" s="23"/>
    </row>
    <row r="349" spans="1:13" s="26" customFormat="1" ht="1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3"/>
      <c r="M349" s="23"/>
    </row>
    <row r="350" spans="1:13" s="26" customFormat="1" ht="1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3"/>
      <c r="M350" s="23"/>
    </row>
    <row r="351" spans="1:13" s="26" customFormat="1" ht="1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3"/>
      <c r="M351" s="23"/>
    </row>
    <row r="352" spans="1:13" s="26" customFormat="1" ht="1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3"/>
      <c r="M352" s="23"/>
    </row>
    <row r="353" spans="1:13" s="26" customFormat="1" ht="1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3"/>
      <c r="M353" s="23"/>
    </row>
    <row r="354" spans="1:13" s="26" customFormat="1" ht="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3"/>
      <c r="M354" s="23"/>
    </row>
    <row r="355" spans="1:13" s="26" customFormat="1" ht="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3"/>
      <c r="M355" s="23"/>
    </row>
    <row r="356" spans="1:13" s="26" customFormat="1" ht="1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3"/>
      <c r="M356" s="23"/>
    </row>
    <row r="357" spans="1:13" s="26" customFormat="1" ht="1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3"/>
      <c r="M357" s="23"/>
    </row>
    <row r="358" spans="1:13" s="26" customFormat="1" ht="1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3"/>
      <c r="M358" s="23"/>
    </row>
    <row r="359" spans="1:13" s="26" customFormat="1" ht="1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3"/>
      <c r="M359" s="23"/>
    </row>
    <row r="360" spans="1:13" s="26" customFormat="1" ht="1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3"/>
      <c r="M360" s="23"/>
    </row>
    <row r="361" spans="1:13" s="26" customFormat="1" ht="1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3"/>
      <c r="M361" s="23"/>
    </row>
    <row r="362" spans="1:13" s="26" customFormat="1" ht="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3"/>
      <c r="M362" s="23"/>
    </row>
    <row r="363" spans="1:13" s="26" customFormat="1" ht="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3"/>
      <c r="M363" s="23"/>
    </row>
    <row r="364" spans="1:13" s="26" customFormat="1" ht="1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3"/>
      <c r="M364" s="23"/>
    </row>
    <row r="365" spans="1:13" s="26" customFormat="1" ht="1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3"/>
      <c r="M365" s="23"/>
    </row>
    <row r="366" spans="1:13" s="26" customFormat="1" ht="1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3"/>
      <c r="M366" s="23"/>
    </row>
    <row r="367" spans="1:13" s="26" customFormat="1" ht="1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3"/>
      <c r="M367" s="23"/>
    </row>
    <row r="368" spans="1:13" s="26" customFormat="1" ht="1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3"/>
      <c r="M368" s="23"/>
    </row>
    <row r="369" spans="1:13" s="26" customFormat="1" ht="1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3"/>
      <c r="M369" s="23"/>
    </row>
    <row r="370" spans="1:13" s="26" customFormat="1" ht="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3"/>
      <c r="M370" s="23"/>
    </row>
    <row r="371" spans="1:13" s="26" customFormat="1" ht="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3"/>
      <c r="M371" s="23"/>
    </row>
    <row r="372" spans="1:13" s="26" customFormat="1" ht="1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3"/>
      <c r="M372" s="23"/>
    </row>
    <row r="373" spans="1:13" s="26" customFormat="1" ht="1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3"/>
      <c r="M373" s="23"/>
    </row>
    <row r="374" spans="1:13" s="26" customFormat="1" ht="1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3"/>
      <c r="M374" s="23"/>
    </row>
    <row r="375" spans="1:13" s="26" customFormat="1" ht="1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3"/>
      <c r="M375" s="23"/>
    </row>
    <row r="376" spans="1:13" s="26" customFormat="1" ht="1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3"/>
      <c r="M376" s="23"/>
    </row>
    <row r="377" spans="1:13" s="26" customFormat="1" ht="1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3"/>
      <c r="M377" s="23"/>
    </row>
    <row r="378" spans="1:13" s="26" customFormat="1" ht="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3"/>
      <c r="M378" s="23"/>
    </row>
    <row r="379" spans="1:13" s="26" customFormat="1" ht="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3"/>
      <c r="M379" s="23"/>
    </row>
    <row r="380" spans="1:13" s="26" customFormat="1" ht="1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3"/>
      <c r="M380" s="23"/>
    </row>
    <row r="381" spans="1:13" s="26" customFormat="1" ht="1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3"/>
      <c r="M381" s="23"/>
    </row>
    <row r="382" spans="1:13" s="26" customFormat="1" ht="1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3"/>
      <c r="M382" s="23"/>
    </row>
    <row r="383" spans="1:13" s="26" customFormat="1" ht="1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3"/>
      <c r="M383" s="23"/>
    </row>
    <row r="384" spans="1:13" s="26" customFormat="1" ht="1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3"/>
      <c r="M384" s="23"/>
    </row>
    <row r="385" spans="1:13" s="26" customFormat="1" ht="1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3"/>
      <c r="M385" s="23"/>
    </row>
    <row r="386" spans="1:13" s="26" customFormat="1" ht="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3"/>
      <c r="M386" s="23"/>
    </row>
    <row r="387" spans="1:13" s="26" customFormat="1" ht="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3"/>
      <c r="M387" s="23"/>
    </row>
    <row r="388" spans="1:13" s="26" customFormat="1" ht="1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3"/>
      <c r="M388" s="23"/>
    </row>
    <row r="389" spans="1:13" s="26" customFormat="1" ht="1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3"/>
      <c r="M389" s="23"/>
    </row>
    <row r="390" spans="1:13" s="26" customFormat="1" ht="1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3"/>
      <c r="M390" s="23"/>
    </row>
    <row r="391" spans="1:13" s="26" customFormat="1" ht="1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3"/>
      <c r="M391" s="23"/>
    </row>
    <row r="392" spans="1:13" s="26" customFormat="1" ht="1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3"/>
      <c r="M392" s="23"/>
    </row>
    <row r="393" spans="1:13" s="26" customFormat="1" ht="1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3"/>
      <c r="M393" s="23"/>
    </row>
    <row r="394" spans="1:13" s="26" customFormat="1" ht="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3"/>
      <c r="M394" s="23"/>
    </row>
    <row r="395" spans="1:13" s="26" customFormat="1" ht="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3"/>
      <c r="M395" s="23"/>
    </row>
    <row r="396" spans="1:13" s="26" customFormat="1" ht="1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3"/>
      <c r="M396" s="23"/>
    </row>
    <row r="397" spans="1:13" s="26" customFormat="1" ht="1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3"/>
      <c r="M397" s="23"/>
    </row>
    <row r="398" spans="1:13" s="26" customFormat="1" ht="1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3"/>
      <c r="M398" s="23"/>
    </row>
    <row r="399" spans="1:13" s="26" customFormat="1" ht="1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3"/>
      <c r="M399" s="23"/>
    </row>
    <row r="400" spans="1:13" s="26" customFormat="1" ht="1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3"/>
      <c r="M400" s="23"/>
    </row>
    <row r="401" spans="1:13" s="26" customFormat="1" ht="1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3"/>
      <c r="M401" s="23"/>
    </row>
    <row r="402" spans="1:13" s="26" customFormat="1" ht="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3"/>
      <c r="M402" s="23"/>
    </row>
    <row r="403" spans="1:13" s="26" customFormat="1" ht="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3"/>
      <c r="M403" s="23"/>
    </row>
    <row r="404" spans="1:13" s="26" customFormat="1" ht="1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3"/>
      <c r="M404" s="23"/>
    </row>
    <row r="405" spans="1:13" s="26" customFormat="1" ht="1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3"/>
      <c r="M405" s="23"/>
    </row>
    <row r="406" spans="1:13" s="26" customFormat="1" ht="1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3"/>
      <c r="M406" s="23"/>
    </row>
    <row r="407" spans="1:13" s="26" customFormat="1" ht="1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3"/>
      <c r="M407" s="23"/>
    </row>
    <row r="408" spans="1:13" s="26" customFormat="1" ht="1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3"/>
      <c r="M408" s="23"/>
    </row>
    <row r="409" spans="1:13" s="26" customFormat="1" ht="1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3"/>
      <c r="M409" s="23"/>
    </row>
    <row r="410" spans="1:13" s="26" customFormat="1" ht="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3"/>
      <c r="M410" s="23"/>
    </row>
    <row r="411" spans="1:13" s="26" customFormat="1" ht="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3"/>
      <c r="M411" s="23"/>
    </row>
    <row r="412" spans="1:13" s="26" customFormat="1" ht="1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3"/>
      <c r="M412" s="23"/>
    </row>
    <row r="413" spans="1:13" s="26" customFormat="1" ht="1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3"/>
      <c r="M413" s="23"/>
    </row>
    <row r="414" spans="1:13" s="26" customFormat="1" ht="1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3"/>
      <c r="M414" s="23"/>
    </row>
    <row r="415" spans="1:13" s="26" customFormat="1" ht="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3"/>
      <c r="M415" s="23"/>
    </row>
    <row r="416" spans="1:13" s="26" customFormat="1" ht="1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3"/>
      <c r="M416" s="23"/>
    </row>
    <row r="417" spans="1:13" s="26" customFormat="1" ht="1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3"/>
      <c r="M417" s="23"/>
    </row>
    <row r="418" spans="1:13" s="26" customFormat="1" ht="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3"/>
      <c r="M418" s="23"/>
    </row>
    <row r="419" spans="1:13" s="26" customFormat="1" ht="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3"/>
      <c r="M419" s="23"/>
    </row>
    <row r="420" spans="1:13" s="26" customFormat="1" ht="1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3"/>
      <c r="M420" s="23"/>
    </row>
    <row r="421" spans="1:13" s="26" customFormat="1" ht="1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3"/>
      <c r="M421" s="23"/>
    </row>
    <row r="422" spans="1:13" s="26" customFormat="1" ht="1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3"/>
      <c r="M422" s="23"/>
    </row>
    <row r="423" spans="1:13" s="26" customFormat="1" ht="1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3"/>
      <c r="M423" s="23"/>
    </row>
    <row r="424" spans="1:13" s="26" customFormat="1" ht="1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3"/>
      <c r="M424" s="23"/>
    </row>
    <row r="425" spans="1:13" s="26" customFormat="1" ht="1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3"/>
      <c r="M425" s="23"/>
    </row>
    <row r="426" spans="1:13" s="26" customFormat="1" ht="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3"/>
      <c r="M426" s="23"/>
    </row>
    <row r="427" spans="1:13" s="26" customFormat="1" ht="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3"/>
      <c r="M427" s="23"/>
    </row>
    <row r="428" spans="1:13" s="26" customFormat="1" ht="1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3"/>
      <c r="M428" s="23"/>
    </row>
    <row r="429" spans="1:13" s="26" customFormat="1" ht="1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3"/>
      <c r="M429" s="23"/>
    </row>
    <row r="430" spans="1:13" s="26" customFormat="1" ht="1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3"/>
      <c r="M430" s="23"/>
    </row>
    <row r="431" spans="1:13" s="26" customFormat="1" ht="1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3"/>
      <c r="M431" s="23"/>
    </row>
    <row r="432" spans="1:13" s="26" customFormat="1" ht="1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3"/>
      <c r="M432" s="23"/>
    </row>
    <row r="433" spans="1:13" s="26" customFormat="1" ht="1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3"/>
      <c r="M433" s="23"/>
    </row>
    <row r="434" spans="1:13" s="26" customFormat="1" ht="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3"/>
      <c r="M434" s="23"/>
    </row>
    <row r="435" spans="1:13" s="26" customFormat="1" ht="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3"/>
      <c r="M435" s="23"/>
    </row>
    <row r="436" spans="1:13" s="26" customFormat="1" ht="1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3"/>
      <c r="M436" s="23"/>
    </row>
    <row r="437" spans="1:13" s="26" customFormat="1" ht="1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3"/>
      <c r="M437" s="23"/>
    </row>
    <row r="438" spans="1:13" s="26" customFormat="1" ht="1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3"/>
      <c r="M438" s="23"/>
    </row>
    <row r="439" spans="1:13" s="26" customFormat="1" ht="1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3"/>
      <c r="M439" s="23"/>
    </row>
    <row r="440" spans="1:13" s="26" customFormat="1" ht="1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3"/>
      <c r="M440" s="23"/>
    </row>
    <row r="441" spans="1:13" s="26" customFormat="1" ht="1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3"/>
      <c r="M441" s="23"/>
    </row>
    <row r="442" spans="1:13" s="26" customFormat="1" ht="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3"/>
      <c r="M442" s="23"/>
    </row>
    <row r="443" spans="1:13" s="26" customFormat="1" ht="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3"/>
      <c r="M443" s="23"/>
    </row>
    <row r="444" spans="1:13" s="26" customFormat="1" ht="1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3"/>
      <c r="M444" s="23"/>
    </row>
    <row r="445" spans="1:13" s="26" customFormat="1" ht="1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3"/>
      <c r="M445" s="23"/>
    </row>
    <row r="446" spans="1:13" s="26" customFormat="1" ht="1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3"/>
      <c r="M446" s="23"/>
    </row>
    <row r="447" spans="1:13" s="26" customFormat="1" ht="1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3"/>
      <c r="M447" s="23"/>
    </row>
    <row r="448" spans="1:13" s="26" customFormat="1" ht="1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3"/>
      <c r="M448" s="23"/>
    </row>
    <row r="449" spans="1:13" s="26" customFormat="1" ht="1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3"/>
      <c r="M449" s="23"/>
    </row>
    <row r="450" spans="1:13" s="26" customFormat="1" ht="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3"/>
      <c r="M450" s="23"/>
    </row>
    <row r="451" spans="1:13" s="26" customFormat="1" ht="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3"/>
      <c r="M451" s="23"/>
    </row>
    <row r="452" spans="1:13" s="26" customFormat="1" ht="1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3"/>
      <c r="M452" s="23"/>
    </row>
    <row r="453" spans="1:13" s="26" customFormat="1" ht="1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3"/>
      <c r="M453" s="23"/>
    </row>
    <row r="454" spans="1:13" s="26" customFormat="1" ht="1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3"/>
      <c r="M454" s="23"/>
    </row>
    <row r="455" spans="1:13" s="26" customFormat="1" ht="1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3"/>
      <c r="M455" s="23"/>
    </row>
    <row r="456" spans="1:13" s="26" customFormat="1" ht="1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3"/>
      <c r="M456" s="23"/>
    </row>
    <row r="457" spans="1:13" s="26" customFormat="1" ht="1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3"/>
      <c r="M457" s="23"/>
    </row>
    <row r="458" spans="1:13" s="26" customFormat="1" ht="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3"/>
      <c r="M458" s="23"/>
    </row>
    <row r="459" spans="1:13" s="26" customFormat="1" ht="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3"/>
      <c r="M459" s="23"/>
    </row>
    <row r="460" spans="1:13" s="26" customFormat="1" ht="1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3"/>
      <c r="M460" s="23"/>
    </row>
    <row r="461" spans="1:13" s="26" customFormat="1" ht="1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3"/>
      <c r="M461" s="23"/>
    </row>
    <row r="462" spans="1:13" s="26" customFormat="1" ht="1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3"/>
      <c r="M462" s="23"/>
    </row>
    <row r="463" spans="1:13" s="26" customFormat="1" ht="1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3"/>
      <c r="M463" s="23"/>
    </row>
    <row r="464" spans="1:13" s="26" customFormat="1" ht="1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3"/>
      <c r="M464" s="23"/>
    </row>
    <row r="465" spans="1:13" s="26" customFormat="1" ht="1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3"/>
      <c r="M465" s="23"/>
    </row>
    <row r="466" spans="1:13" s="26" customFormat="1" ht="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3"/>
      <c r="M466" s="23"/>
    </row>
    <row r="467" spans="1:13" s="26" customFormat="1" ht="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3"/>
      <c r="M467" s="23"/>
    </row>
    <row r="468" spans="1:13" s="26" customFormat="1" ht="1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3"/>
      <c r="M468" s="23"/>
    </row>
    <row r="469" spans="1:13" s="26" customFormat="1" ht="1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3"/>
      <c r="M469" s="23"/>
    </row>
    <row r="470" spans="1:13" s="26" customFormat="1" ht="1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3"/>
      <c r="M470" s="23"/>
    </row>
    <row r="471" spans="1:13" s="26" customFormat="1" ht="1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3"/>
      <c r="M471" s="23"/>
    </row>
    <row r="472" spans="1:13" s="26" customFormat="1" ht="1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3"/>
      <c r="M472" s="23"/>
    </row>
    <row r="473" spans="1:13" s="26" customFormat="1" ht="1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3"/>
      <c r="M473" s="23"/>
    </row>
    <row r="474" spans="1:13" s="26" customFormat="1" ht="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3"/>
      <c r="M474" s="23"/>
    </row>
    <row r="475" spans="1:13" s="26" customFormat="1" ht="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3"/>
      <c r="M475" s="23"/>
    </row>
    <row r="476" spans="1:13" s="26" customFormat="1" ht="1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3"/>
      <c r="M476" s="23"/>
    </row>
    <row r="477" spans="1:13" s="26" customFormat="1" ht="1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3"/>
      <c r="M477" s="23"/>
    </row>
    <row r="478" spans="1:13" s="26" customFormat="1" ht="1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3"/>
      <c r="M478" s="23"/>
    </row>
    <row r="479" spans="1:13" s="26" customFormat="1" ht="1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3"/>
      <c r="M479" s="23"/>
    </row>
    <row r="480" spans="1:13" s="26" customFormat="1" ht="1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3"/>
      <c r="M480" s="23"/>
    </row>
    <row r="481" spans="1:13" s="26" customFormat="1" ht="1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3"/>
      <c r="M481" s="23"/>
    </row>
    <row r="482" spans="1:13" s="26" customFormat="1" ht="1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3"/>
      <c r="M482" s="23"/>
    </row>
    <row r="483" spans="1:13" s="26" customFormat="1" ht="1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3"/>
      <c r="M483" s="23"/>
    </row>
    <row r="484" spans="1:13" s="26" customFormat="1" ht="1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3"/>
      <c r="M484" s="23"/>
    </row>
    <row r="485" spans="1:13" s="26" customFormat="1" ht="1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3"/>
      <c r="M485" s="23"/>
    </row>
    <row r="486" spans="1:13" s="26" customFormat="1" ht="1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3"/>
      <c r="M486" s="23"/>
    </row>
    <row r="487" spans="1:13" s="26" customFormat="1" ht="1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3"/>
      <c r="M487" s="23"/>
    </row>
    <row r="488" spans="1:13" s="26" customFormat="1" ht="1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3"/>
      <c r="M488" s="23"/>
    </row>
    <row r="489" spans="1:13" s="26" customFormat="1" ht="1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3"/>
      <c r="M489" s="23"/>
    </row>
    <row r="490" spans="1:13" s="26" customFormat="1" ht="1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3"/>
      <c r="M490" s="23"/>
    </row>
    <row r="491" spans="1:13" s="26" customFormat="1" ht="1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3"/>
      <c r="M491" s="23"/>
    </row>
    <row r="492" spans="1:13" s="26" customFormat="1" ht="1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3"/>
      <c r="M492" s="23"/>
    </row>
    <row r="493" spans="1:13" s="26" customFormat="1" ht="1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3"/>
      <c r="M493" s="23"/>
    </row>
    <row r="494" spans="1:13" s="26" customFormat="1" ht="1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3"/>
      <c r="M494" s="23"/>
    </row>
    <row r="495" spans="1:13" s="26" customFormat="1" ht="1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3"/>
      <c r="M495" s="23"/>
    </row>
    <row r="496" spans="1:13" s="26" customFormat="1" ht="1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3"/>
      <c r="M496" s="23"/>
    </row>
    <row r="497" spans="1:13" s="26" customFormat="1" ht="1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3"/>
      <c r="M497" s="23"/>
    </row>
    <row r="498" spans="1:13" s="26" customFormat="1" ht="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3"/>
      <c r="M498" s="23"/>
    </row>
    <row r="499" spans="1:13" s="26" customFormat="1" ht="1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3"/>
      <c r="M499" s="23"/>
    </row>
    <row r="500" spans="1:13" s="26" customFormat="1" ht="1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3"/>
      <c r="M500" s="23"/>
    </row>
    <row r="501" spans="1:13" s="26" customFormat="1" ht="1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3"/>
      <c r="M501" s="23"/>
    </row>
    <row r="502" spans="1:13" s="26" customFormat="1" ht="1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3"/>
      <c r="M502" s="23"/>
    </row>
    <row r="503" spans="1:13" s="26" customFormat="1" ht="1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3"/>
      <c r="M503" s="23"/>
    </row>
    <row r="504" spans="1:13" s="26" customFormat="1" ht="1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3"/>
      <c r="M504" s="23"/>
    </row>
    <row r="505" spans="1:13" s="26" customFormat="1" ht="1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3"/>
      <c r="M505" s="23"/>
    </row>
    <row r="506" spans="1:13" s="26" customFormat="1" ht="1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3"/>
      <c r="M506" s="23"/>
    </row>
    <row r="507" spans="1:13" s="26" customFormat="1" ht="1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3"/>
      <c r="M507" s="23"/>
    </row>
    <row r="508" spans="1:13" s="26" customFormat="1" ht="1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3"/>
      <c r="M508" s="23"/>
    </row>
    <row r="509" spans="1:13" s="26" customFormat="1" ht="1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3"/>
      <c r="M509" s="23"/>
    </row>
    <row r="510" spans="1:13" s="26" customFormat="1" ht="1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3"/>
      <c r="M510" s="23"/>
    </row>
    <row r="511" spans="1:13" s="26" customFormat="1" ht="1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3"/>
      <c r="M511" s="23"/>
    </row>
    <row r="512" spans="1:13" s="26" customFormat="1" ht="1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3"/>
      <c r="M512" s="23"/>
    </row>
    <row r="513" spans="1:13" s="26" customFormat="1" ht="1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3"/>
      <c r="M513" s="23"/>
    </row>
    <row r="514" spans="1:13" s="26" customFormat="1" ht="1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3"/>
      <c r="M514" s="23"/>
    </row>
    <row r="515" spans="1:13" s="26" customFormat="1" ht="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3"/>
      <c r="M515" s="23"/>
    </row>
    <row r="516" spans="1:13" s="26" customFormat="1" ht="1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3"/>
      <c r="M516" s="23"/>
    </row>
    <row r="517" spans="1:13" s="26" customFormat="1" ht="1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3"/>
      <c r="M517" s="23"/>
    </row>
    <row r="518" spans="1:13" s="26" customFormat="1" ht="1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3"/>
      <c r="M518" s="23"/>
    </row>
    <row r="519" spans="1:13" s="26" customFormat="1" ht="1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3"/>
      <c r="M519" s="23"/>
    </row>
    <row r="520" spans="1:13" s="26" customFormat="1" ht="1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3"/>
      <c r="M520" s="23"/>
    </row>
    <row r="521" spans="1:13" s="26" customFormat="1" ht="1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3"/>
      <c r="M521" s="23"/>
    </row>
    <row r="522" spans="1:13" s="26" customFormat="1" ht="1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3"/>
      <c r="M522" s="23"/>
    </row>
    <row r="523" spans="1:13" s="26" customFormat="1" ht="1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3"/>
      <c r="M523" s="23"/>
    </row>
    <row r="524" spans="1:13" s="26" customFormat="1" ht="1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3"/>
      <c r="M524" s="23"/>
    </row>
    <row r="525" spans="1:13" s="26" customFormat="1" ht="1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3"/>
      <c r="M525" s="23"/>
    </row>
    <row r="526" spans="1:13" s="26" customFormat="1" ht="1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3"/>
      <c r="M526" s="23"/>
    </row>
    <row r="527" spans="1:13" s="26" customFormat="1" ht="1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3"/>
      <c r="M527" s="23"/>
    </row>
    <row r="528" spans="1:13" s="26" customFormat="1" ht="1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3"/>
      <c r="M528" s="23"/>
    </row>
    <row r="529" spans="1:13" s="26" customFormat="1" ht="1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3"/>
      <c r="M529" s="23"/>
    </row>
    <row r="530" spans="1:13" s="26" customFormat="1" ht="1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3"/>
      <c r="M530" s="23"/>
    </row>
    <row r="531" spans="1:13" s="26" customFormat="1" ht="1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3"/>
      <c r="M531" s="23"/>
    </row>
    <row r="532" spans="1:13" s="26" customFormat="1" ht="1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3"/>
      <c r="M532" s="23"/>
    </row>
    <row r="533" spans="1:13" s="26" customFormat="1" ht="1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3"/>
      <c r="M533" s="23"/>
    </row>
    <row r="534" spans="1:13" s="26" customFormat="1" ht="1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3"/>
      <c r="M534" s="23"/>
    </row>
    <row r="535" spans="1:13" s="26" customFormat="1" ht="1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3"/>
      <c r="M535" s="23"/>
    </row>
    <row r="536" spans="1:13" s="26" customFormat="1" ht="1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3"/>
      <c r="M536" s="23"/>
    </row>
    <row r="537" spans="1:13" s="26" customFormat="1" ht="1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3"/>
      <c r="M537" s="23"/>
    </row>
    <row r="538" spans="1:13" s="26" customFormat="1" ht="1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3"/>
      <c r="M538" s="23"/>
    </row>
    <row r="539" spans="1:13" s="26" customFormat="1" ht="1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3"/>
      <c r="M539" s="23"/>
    </row>
    <row r="540" spans="1:13" s="26" customFormat="1" ht="1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3"/>
      <c r="M540" s="23"/>
    </row>
    <row r="541" spans="1:13" s="26" customFormat="1" ht="1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3"/>
      <c r="M541" s="23"/>
    </row>
    <row r="542" spans="1:13" s="26" customFormat="1" ht="1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3"/>
      <c r="M542" s="23"/>
    </row>
    <row r="543" spans="1:13" s="26" customFormat="1" ht="1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3"/>
      <c r="M543" s="23"/>
    </row>
    <row r="544" spans="1:13" s="26" customFormat="1" ht="1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3"/>
      <c r="M544" s="23"/>
    </row>
    <row r="545" spans="1:13" s="26" customFormat="1" ht="1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3"/>
      <c r="M545" s="23"/>
    </row>
    <row r="546" spans="1:13" s="26" customFormat="1" ht="1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3"/>
      <c r="M546" s="23"/>
    </row>
    <row r="547" spans="1:13" s="26" customFormat="1" ht="1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3"/>
      <c r="M547" s="23"/>
    </row>
    <row r="548" spans="1:13" s="26" customFormat="1" ht="1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3"/>
      <c r="M548" s="23"/>
    </row>
    <row r="549" spans="1:13" s="26" customFormat="1" ht="1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3"/>
      <c r="M549" s="23"/>
    </row>
    <row r="550" spans="1:13" s="26" customFormat="1" ht="1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3"/>
      <c r="M550" s="23"/>
    </row>
    <row r="551" spans="1:13" s="26" customFormat="1" ht="1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3"/>
      <c r="M551" s="23"/>
    </row>
    <row r="552" spans="1:13" s="26" customFormat="1" ht="1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3"/>
      <c r="M552" s="23"/>
    </row>
    <row r="553" spans="1:13" s="26" customFormat="1" ht="1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3"/>
      <c r="M553" s="23"/>
    </row>
    <row r="554" spans="1:13" s="26" customFormat="1" ht="1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3"/>
      <c r="M554" s="23"/>
    </row>
    <row r="555" spans="1:13" s="26" customFormat="1" ht="1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3"/>
      <c r="M555" s="23"/>
    </row>
    <row r="556" spans="1:13" s="26" customFormat="1" ht="1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3"/>
      <c r="M556" s="23"/>
    </row>
    <row r="557" spans="1:13" s="26" customFormat="1" ht="1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3"/>
      <c r="M557" s="23"/>
    </row>
    <row r="558" spans="1:13" s="26" customFormat="1" ht="1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3"/>
      <c r="M558" s="23"/>
    </row>
    <row r="559" spans="1:13" s="26" customFormat="1" ht="1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3"/>
      <c r="M559" s="23"/>
    </row>
    <row r="560" spans="1:13" s="26" customFormat="1" ht="1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3"/>
      <c r="M560" s="23"/>
    </row>
    <row r="561" spans="1:13" s="26" customFormat="1" ht="1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3"/>
      <c r="M561" s="23"/>
    </row>
    <row r="562" spans="1:13" s="26" customFormat="1" ht="1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3"/>
      <c r="M562" s="23"/>
    </row>
    <row r="563" spans="1:13" s="26" customFormat="1" ht="1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3"/>
      <c r="M563" s="23"/>
    </row>
    <row r="564" spans="1:13" s="26" customFormat="1" ht="1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3"/>
      <c r="M564" s="23"/>
    </row>
    <row r="565" spans="1:13" s="26" customFormat="1" ht="1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3"/>
      <c r="M565" s="23"/>
    </row>
    <row r="566" spans="1:13" s="26" customFormat="1" ht="1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3"/>
      <c r="M566" s="23"/>
    </row>
    <row r="567" spans="1:13" s="26" customFormat="1" ht="1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3"/>
      <c r="M567" s="23"/>
    </row>
    <row r="568" spans="1:13" s="26" customFormat="1" ht="1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3"/>
      <c r="M568" s="23"/>
    </row>
    <row r="569" spans="1:13" s="26" customFormat="1" ht="1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3"/>
      <c r="M569" s="23"/>
    </row>
    <row r="570" spans="1:13" s="26" customFormat="1" ht="1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3"/>
      <c r="M570" s="23"/>
    </row>
    <row r="571" spans="1:13" s="26" customFormat="1" ht="1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3"/>
      <c r="M571" s="23"/>
    </row>
    <row r="572" spans="1:13" s="26" customFormat="1" ht="1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3"/>
      <c r="M572" s="23"/>
    </row>
    <row r="573" spans="1:13" s="26" customFormat="1" ht="1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3"/>
      <c r="M573" s="23"/>
    </row>
    <row r="574" spans="1:13" s="26" customFormat="1" ht="1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3"/>
      <c r="M574" s="23"/>
    </row>
    <row r="575" spans="1:13" s="26" customFormat="1" ht="1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3"/>
      <c r="M575" s="23"/>
    </row>
    <row r="576" spans="1:13" s="26" customFormat="1" ht="1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3"/>
      <c r="M576" s="23"/>
    </row>
    <row r="577" spans="1:13" s="26" customFormat="1" ht="1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3"/>
      <c r="M577" s="23"/>
    </row>
    <row r="578" spans="1:13" s="26" customFormat="1" ht="1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3"/>
      <c r="M578" s="23"/>
    </row>
    <row r="579" spans="1:13" s="26" customFormat="1" ht="1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3"/>
      <c r="M579" s="23"/>
    </row>
    <row r="580" spans="1:13" s="26" customFormat="1" ht="1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3"/>
      <c r="M580" s="23"/>
    </row>
    <row r="581" spans="1:13" s="26" customFormat="1" ht="1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3"/>
      <c r="M581" s="23"/>
    </row>
    <row r="582" spans="1:13" s="26" customFormat="1" ht="1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3"/>
      <c r="M582" s="23"/>
    </row>
    <row r="583" spans="1:13" s="26" customFormat="1" ht="1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3"/>
      <c r="M583" s="23"/>
    </row>
    <row r="584" spans="1:13" s="26" customFormat="1" ht="1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3"/>
      <c r="M584" s="23"/>
    </row>
    <row r="585" spans="1:13" s="26" customFormat="1" ht="1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3"/>
      <c r="M585" s="23"/>
    </row>
    <row r="586" spans="1:13" s="26" customFormat="1" ht="1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3"/>
      <c r="M586" s="23"/>
    </row>
    <row r="587" spans="1:13" s="26" customFormat="1" ht="1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3"/>
      <c r="M587" s="23"/>
    </row>
    <row r="588" spans="1:13" s="26" customFormat="1" ht="1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3"/>
      <c r="M588" s="23"/>
    </row>
    <row r="589" spans="1:13" s="26" customFormat="1" ht="1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3"/>
      <c r="M589" s="23"/>
    </row>
    <row r="590" spans="1:13" s="26" customFormat="1" ht="1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3"/>
      <c r="M590" s="23"/>
    </row>
    <row r="591" spans="1:13" s="26" customFormat="1" ht="1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3"/>
      <c r="M591" s="23"/>
    </row>
    <row r="592" spans="1:13" s="26" customFormat="1" ht="1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3"/>
      <c r="M592" s="23"/>
    </row>
    <row r="593" spans="1:13" s="26" customFormat="1" ht="1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3"/>
      <c r="M593" s="23"/>
    </row>
    <row r="594" spans="1:13" s="26" customFormat="1" ht="1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3"/>
      <c r="M594" s="23"/>
    </row>
    <row r="595" spans="1:13" s="26" customFormat="1" ht="1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3"/>
      <c r="M595" s="23"/>
    </row>
    <row r="596" spans="1:13" s="26" customFormat="1" ht="1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3"/>
      <c r="M596" s="23"/>
    </row>
    <row r="597" spans="1:13" s="26" customFormat="1" ht="1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3"/>
      <c r="M597" s="23"/>
    </row>
    <row r="598" spans="1:13" s="26" customFormat="1" ht="1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3"/>
      <c r="M598" s="23"/>
    </row>
    <row r="599" spans="1:13" s="26" customFormat="1" ht="1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3"/>
      <c r="M599" s="23"/>
    </row>
    <row r="600" spans="1:13" s="26" customFormat="1" ht="1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3"/>
      <c r="M600" s="23"/>
    </row>
    <row r="601" spans="1:13" s="26" customFormat="1" ht="1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3"/>
      <c r="M601" s="23"/>
    </row>
    <row r="602" spans="1:13" s="26" customFormat="1" ht="1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3"/>
      <c r="M602" s="23"/>
    </row>
    <row r="603" spans="1:13" s="26" customFormat="1" ht="1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3"/>
      <c r="M603" s="23"/>
    </row>
    <row r="604" spans="1:13" s="26" customFormat="1" ht="1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3"/>
      <c r="M604" s="23"/>
    </row>
    <row r="605" spans="1:13" s="26" customFormat="1" ht="1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3"/>
      <c r="M605" s="23"/>
    </row>
    <row r="606" spans="1:13" s="26" customFormat="1" ht="1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3"/>
      <c r="M606" s="23"/>
    </row>
    <row r="607" spans="1:13" s="26" customFormat="1" ht="1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3"/>
      <c r="M607" s="23"/>
    </row>
    <row r="608" spans="1:13" s="26" customFormat="1" ht="1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3"/>
      <c r="M608" s="23"/>
    </row>
    <row r="609" spans="1:13" s="26" customFormat="1" ht="1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3"/>
      <c r="M609" s="23"/>
    </row>
    <row r="610" spans="1:13" s="26" customFormat="1" ht="1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3"/>
      <c r="M610" s="23"/>
    </row>
    <row r="611" spans="1:13" s="26" customFormat="1" ht="1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3"/>
      <c r="M611" s="23"/>
    </row>
    <row r="612" spans="1:13" s="26" customFormat="1" ht="1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3"/>
      <c r="M612" s="23"/>
    </row>
    <row r="613" spans="1:13" s="26" customFormat="1" ht="1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3"/>
      <c r="M613" s="23"/>
    </row>
    <row r="614" spans="1:13" s="26" customFormat="1" ht="1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3"/>
      <c r="M614" s="23"/>
    </row>
    <row r="615" spans="1:13" s="26" customFormat="1" ht="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3"/>
      <c r="M615" s="23"/>
    </row>
    <row r="616" spans="1:13" s="26" customFormat="1" ht="1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3"/>
      <c r="M616" s="23"/>
    </row>
    <row r="617" spans="1:13" s="26" customFormat="1" ht="1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3"/>
      <c r="M617" s="23"/>
    </row>
    <row r="618" spans="1:13" s="26" customFormat="1" ht="1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3"/>
      <c r="M618" s="23"/>
    </row>
    <row r="619" spans="1:13" s="26" customFormat="1" ht="1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3"/>
      <c r="M619" s="23"/>
    </row>
    <row r="620" spans="1:13" s="26" customFormat="1" ht="1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3"/>
      <c r="M620" s="23"/>
    </row>
    <row r="621" spans="1:13" s="26" customFormat="1" ht="1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3"/>
      <c r="M621" s="23"/>
    </row>
    <row r="622" spans="1:13" s="26" customFormat="1" ht="1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3"/>
      <c r="M622" s="23"/>
    </row>
    <row r="623" spans="1:13" s="26" customFormat="1" ht="1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3"/>
      <c r="M623" s="23"/>
    </row>
    <row r="624" spans="1:13" s="26" customFormat="1" ht="1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3"/>
      <c r="M624" s="23"/>
    </row>
    <row r="625" spans="1:13" s="26" customFormat="1" ht="1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3"/>
      <c r="M625" s="23"/>
    </row>
    <row r="626" spans="1:13" s="26" customFormat="1" ht="1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3"/>
      <c r="M626" s="23"/>
    </row>
    <row r="627" spans="1:13" s="26" customFormat="1" ht="1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3"/>
      <c r="M627" s="23"/>
    </row>
    <row r="628" spans="1:13" s="26" customFormat="1" ht="1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3"/>
      <c r="M628" s="23"/>
    </row>
    <row r="629" spans="1:13" s="26" customFormat="1" ht="1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3"/>
      <c r="M629" s="23"/>
    </row>
    <row r="630" spans="1:13" s="26" customFormat="1" ht="1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3"/>
      <c r="M630" s="23"/>
    </row>
    <row r="631" spans="1:13" s="26" customFormat="1" ht="1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3"/>
      <c r="M631" s="23"/>
    </row>
    <row r="632" spans="1:13" s="26" customFormat="1" ht="1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3"/>
      <c r="M632" s="23"/>
    </row>
    <row r="633" spans="1:13" s="26" customFormat="1" ht="1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3"/>
      <c r="M633" s="23"/>
    </row>
    <row r="634" spans="1:13" s="26" customFormat="1" ht="1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3"/>
      <c r="M634" s="23"/>
    </row>
    <row r="635" spans="1:13" s="26" customFormat="1" ht="1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3"/>
      <c r="M635" s="23"/>
    </row>
    <row r="636" spans="1:13" s="26" customFormat="1" ht="1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3"/>
      <c r="M636" s="23"/>
    </row>
    <row r="637" spans="1:13" s="26" customFormat="1" ht="1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3"/>
      <c r="M637" s="23"/>
    </row>
    <row r="638" spans="1:13" s="26" customFormat="1" ht="1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3"/>
      <c r="M638" s="23"/>
    </row>
    <row r="639" spans="1:13" s="26" customFormat="1" ht="1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3"/>
      <c r="M639" s="23"/>
    </row>
    <row r="640" spans="1:13" s="26" customFormat="1" ht="1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3"/>
      <c r="M640" s="23"/>
    </row>
    <row r="641" spans="1:13" s="26" customFormat="1" ht="1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3"/>
      <c r="M641" s="23"/>
    </row>
    <row r="642" spans="1:13" s="26" customFormat="1" ht="1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3"/>
      <c r="M642" s="23"/>
    </row>
    <row r="643" spans="1:13" s="26" customFormat="1" ht="1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3"/>
      <c r="M643" s="23"/>
    </row>
    <row r="644" spans="1:13" s="26" customFormat="1" ht="1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3"/>
      <c r="M644" s="23"/>
    </row>
    <row r="645" spans="1:13" s="26" customFormat="1" ht="1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3"/>
      <c r="M645" s="23"/>
    </row>
    <row r="646" spans="1:13" s="26" customFormat="1" ht="1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3"/>
      <c r="M646" s="23"/>
    </row>
    <row r="647" spans="1:13" s="26" customFormat="1" ht="1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3"/>
      <c r="M647" s="23"/>
    </row>
    <row r="648" spans="1:13" s="26" customFormat="1" ht="1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3"/>
      <c r="M648" s="23"/>
    </row>
    <row r="649" spans="1:13" s="26" customFormat="1" ht="1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3"/>
      <c r="M649" s="23"/>
    </row>
    <row r="650" spans="1:13" s="26" customFormat="1" ht="1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3"/>
      <c r="M650" s="23"/>
    </row>
    <row r="651" spans="1:13" s="26" customFormat="1" ht="1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3"/>
      <c r="M651" s="23"/>
    </row>
    <row r="652" spans="1:13" s="26" customFormat="1" ht="1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3"/>
      <c r="M652" s="23"/>
    </row>
    <row r="653" spans="1:13" s="26" customFormat="1" ht="1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3"/>
      <c r="M653" s="23"/>
    </row>
    <row r="654" spans="1:13" s="26" customFormat="1" ht="1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3"/>
      <c r="M654" s="23"/>
    </row>
    <row r="655" spans="1:13" s="26" customFormat="1" ht="1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3"/>
      <c r="M655" s="23"/>
    </row>
    <row r="656" spans="1:13" s="26" customFormat="1" ht="1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3"/>
      <c r="M656" s="23"/>
    </row>
    <row r="657" spans="1:13" s="26" customFormat="1" ht="1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3"/>
      <c r="M657" s="23"/>
    </row>
    <row r="658" spans="1:13" s="26" customFormat="1" ht="1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3"/>
      <c r="M658" s="23"/>
    </row>
    <row r="659" spans="1:13" s="26" customFormat="1" ht="1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3"/>
      <c r="M659" s="23"/>
    </row>
    <row r="660" spans="1:13" s="26" customFormat="1" ht="1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3"/>
      <c r="M660" s="23"/>
    </row>
    <row r="661" spans="1:13" s="26" customFormat="1" ht="1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3"/>
      <c r="M661" s="23"/>
    </row>
    <row r="662" spans="1:13" s="26" customFormat="1" ht="1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3"/>
      <c r="M662" s="23"/>
    </row>
    <row r="663" spans="1:13" s="26" customFormat="1" ht="1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3"/>
      <c r="M663" s="23"/>
    </row>
    <row r="664" spans="1:13" s="26" customFormat="1" ht="1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3"/>
      <c r="M664" s="23"/>
    </row>
    <row r="665" spans="1:13" s="26" customFormat="1" ht="1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3"/>
      <c r="M665" s="23"/>
    </row>
    <row r="666" spans="1:13" s="26" customFormat="1" ht="1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3"/>
      <c r="M666" s="23"/>
    </row>
    <row r="667" spans="1:13" s="26" customFormat="1" ht="1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3"/>
      <c r="M667" s="23"/>
    </row>
    <row r="668" spans="1:13" s="26" customFormat="1" ht="1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3"/>
      <c r="M668" s="23"/>
    </row>
    <row r="669" spans="1:13" s="26" customFormat="1" ht="1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3"/>
      <c r="M669" s="23"/>
    </row>
    <row r="670" spans="1:13" s="26" customFormat="1" ht="1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3"/>
      <c r="M670" s="23"/>
    </row>
    <row r="671" spans="1:13" s="26" customFormat="1" ht="1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3"/>
      <c r="M671" s="23"/>
    </row>
    <row r="672" spans="1:13" s="26" customFormat="1" ht="1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3"/>
      <c r="M672" s="23"/>
    </row>
    <row r="673" spans="1:13" s="26" customFormat="1" ht="1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3"/>
      <c r="M673" s="23"/>
    </row>
    <row r="674" spans="1:13" s="26" customFormat="1" ht="1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3"/>
      <c r="M674" s="23"/>
    </row>
    <row r="675" spans="1:13" s="26" customFormat="1" ht="1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3"/>
      <c r="M675" s="23"/>
    </row>
    <row r="676" spans="1:13" s="26" customFormat="1" ht="1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3"/>
      <c r="M676" s="23"/>
    </row>
    <row r="677" spans="1:13" s="26" customFormat="1" ht="1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3"/>
      <c r="M677" s="23"/>
    </row>
    <row r="678" spans="1:13" s="26" customFormat="1" ht="1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3"/>
      <c r="M678" s="23"/>
    </row>
    <row r="679" spans="1:13" s="26" customFormat="1" ht="1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3"/>
      <c r="M679" s="23"/>
    </row>
    <row r="680" spans="1:13" s="26" customFormat="1" ht="1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3"/>
      <c r="M680" s="23"/>
    </row>
    <row r="681" spans="1:13" s="26" customFormat="1" ht="1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3"/>
      <c r="M681" s="23"/>
    </row>
    <row r="682" spans="1:13" s="26" customFormat="1" ht="1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3"/>
      <c r="M682" s="23"/>
    </row>
    <row r="683" spans="1:13" s="26" customFormat="1" ht="1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3"/>
      <c r="M683" s="23"/>
    </row>
    <row r="684" spans="1:13" s="26" customFormat="1" ht="1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3"/>
      <c r="M684" s="23"/>
    </row>
    <row r="685" spans="1:13" s="26" customFormat="1" ht="1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3"/>
      <c r="M685" s="23"/>
    </row>
    <row r="686" spans="1:13" s="26" customFormat="1" ht="1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3"/>
      <c r="M686" s="23"/>
    </row>
    <row r="687" spans="1:13" s="26" customFormat="1" ht="1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3"/>
      <c r="M687" s="23"/>
    </row>
    <row r="688" spans="1:13" s="26" customFormat="1" ht="1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3"/>
      <c r="M688" s="23"/>
    </row>
    <row r="689" spans="1:13" s="26" customFormat="1" ht="1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3"/>
      <c r="M689" s="23"/>
    </row>
    <row r="690" spans="1:13" s="26" customFormat="1" ht="1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3"/>
      <c r="M690" s="23"/>
    </row>
    <row r="691" spans="1:13" s="26" customFormat="1" ht="1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3"/>
      <c r="M691" s="23"/>
    </row>
    <row r="692" spans="1:13" s="26" customFormat="1" ht="1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3"/>
      <c r="M692" s="23"/>
    </row>
    <row r="693" spans="1:13" s="26" customFormat="1" ht="1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3"/>
      <c r="M693" s="23"/>
    </row>
    <row r="694" spans="1:13" s="26" customFormat="1" ht="1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3"/>
      <c r="M694" s="23"/>
    </row>
    <row r="695" spans="1:13" s="26" customFormat="1" ht="1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3"/>
      <c r="M695" s="23"/>
    </row>
    <row r="696" spans="1:13" s="26" customFormat="1" ht="1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3"/>
      <c r="M696" s="23"/>
    </row>
    <row r="697" spans="1:13" s="26" customFormat="1" ht="1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3"/>
      <c r="M697" s="23"/>
    </row>
    <row r="698" spans="1:13" s="26" customFormat="1" ht="1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3"/>
      <c r="M698" s="23"/>
    </row>
    <row r="699" spans="1:13" s="26" customFormat="1" ht="1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3"/>
      <c r="M699" s="23"/>
    </row>
    <row r="700" spans="1:13" s="26" customFormat="1" ht="1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3"/>
      <c r="M700" s="23"/>
    </row>
    <row r="701" spans="1:13" s="26" customFormat="1" ht="1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3"/>
      <c r="M701" s="23"/>
    </row>
    <row r="702" spans="1:13" s="26" customFormat="1" ht="1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3"/>
      <c r="M702" s="23"/>
    </row>
    <row r="703" spans="1:13" s="26" customFormat="1" ht="1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3"/>
      <c r="M703" s="23"/>
    </row>
    <row r="704" spans="1:13" s="26" customFormat="1" ht="1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3"/>
      <c r="M704" s="23"/>
    </row>
    <row r="705" spans="1:13" s="26" customFormat="1" ht="1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3"/>
      <c r="M705" s="23"/>
    </row>
    <row r="706" spans="1:13" s="26" customFormat="1" ht="1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3"/>
      <c r="M706" s="23"/>
    </row>
    <row r="707" spans="1:13" s="26" customFormat="1" ht="1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3"/>
      <c r="M707" s="23"/>
    </row>
    <row r="708" spans="1:13" s="26" customFormat="1" ht="1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3"/>
      <c r="M708" s="23"/>
    </row>
    <row r="709" spans="1:13" s="26" customFormat="1" ht="1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3"/>
      <c r="M709" s="23"/>
    </row>
  </sheetData>
  <sheetProtection sheet="1" objects="1" scenarios="1" formatRows="0"/>
  <mergeCells count="50">
    <mergeCell ref="H116:K116"/>
    <mergeCell ref="H117:K117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10:E110"/>
    <mergeCell ref="D106:E106"/>
    <mergeCell ref="F106:G106"/>
    <mergeCell ref="H106:I106"/>
    <mergeCell ref="J106:K106"/>
    <mergeCell ref="D12:K12"/>
    <mergeCell ref="D13:K13"/>
    <mergeCell ref="D14:K14"/>
    <mergeCell ref="D15:K15"/>
    <mergeCell ref="D17:K17"/>
    <mergeCell ref="J19:K19"/>
    <mergeCell ref="D20:E20"/>
    <mergeCell ref="J20:K20"/>
    <mergeCell ref="D21:E21"/>
    <mergeCell ref="D22:E22"/>
    <mergeCell ref="D63:E63"/>
    <mergeCell ref="N8:O11"/>
    <mergeCell ref="N12:O23"/>
    <mergeCell ref="N5:O7"/>
    <mergeCell ref="D11:K11"/>
    <mergeCell ref="D3:K3"/>
    <mergeCell ref="D4:K4"/>
    <mergeCell ref="D5:K5"/>
    <mergeCell ref="D6:K6"/>
    <mergeCell ref="D7:K7"/>
  </mergeCells>
  <dataValidations count="7">
    <dataValidation allowBlank="1" showInputMessage="1" showErrorMessage="1" promptTitle="Name of Pupil" prompt="Type the name of boy here. Then click on &quot;GIRLS&quot; tab/button below to enter the names of girls." sqref="G63:H63"/>
    <dataValidation allowBlank="1" showInputMessage="1" showErrorMessage="1" prompt="You cannot edit it HERE. Please go to the &quot;BOYS&quot; page in order to edit this entry." sqref="D20:E20 D17:K17 D12:K15 J19:K20"/>
    <dataValidation allowBlank="1" showInputMessage="1" showErrorMessage="1" promptTitle="Weight" prompt="Enter the weight of child here." sqref="H22"/>
    <dataValidation allowBlank="1" showInputMessage="1" showErrorMessage="1" promptTitle="Birthday" prompt="Please follow this format: &quot;mm/dd/yyyy&quot;." sqref="F22 F63"/>
    <dataValidation allowBlank="1" showInputMessage="1" showErrorMessage="1" prompt="Type your name here." sqref="L116"/>
    <dataValidation allowBlank="1" showInputMessage="1" showErrorMessage="1" prompt="Data entry is not allowed in this cell. Please go to the &quot;BOYS&quot; page in order to make your entries." sqref="E23:K62"/>
    <dataValidation allowBlank="1" showInputMessage="1" showErrorMessage="1" prompt="Data entry is not allowed in this cell. Please go to the &quot;GIRLS&quot; page in order to make your entries." sqref="E64:K103"/>
  </dataValidations>
  <printOptions horizontalCentered="1"/>
  <pageMargins left="0.5" right="0.5" top="0.75" bottom="1.75" header="0.3" footer="1.8"/>
  <pageSetup fitToHeight="1" fitToWidth="1" orientation="portrait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AlWel</dc:creator>
  <cp:keywords/>
  <dc:description/>
  <cp:lastModifiedBy>temp</cp:lastModifiedBy>
  <cp:lastPrinted>2014-06-22T14:52:54Z</cp:lastPrinted>
  <dcterms:created xsi:type="dcterms:W3CDTF">2013-02-25T20:28:42Z</dcterms:created>
  <dcterms:modified xsi:type="dcterms:W3CDTF">2014-07-11T04:47:36Z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